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Отчет об исполнении бюджета за 2024 год\"/>
    </mc:Choice>
  </mc:AlternateContent>
  <bookViews>
    <workbookView xWindow="0" yWindow="0" windowWidth="28800" windowHeight="11835"/>
  </bookViews>
  <sheets>
    <sheet name="Приложение 4" sheetId="5" r:id="rId1"/>
  </sheets>
  <definedNames>
    <definedName name="_xlnm._FilterDatabase" localSheetId="0" hidden="1">'Приложение 4'!$A$10:$F$594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F541" i="5" l="1"/>
  <c r="E540" i="5"/>
  <c r="D540" i="5"/>
  <c r="F517" i="5"/>
  <c r="E516" i="5"/>
  <c r="E515" i="5" s="1"/>
  <c r="D516" i="5"/>
  <c r="D515" i="5" s="1"/>
  <c r="F488" i="5"/>
  <c r="F491" i="5"/>
  <c r="F494" i="5"/>
  <c r="F497" i="5"/>
  <c r="E487" i="5"/>
  <c r="E486" i="5" s="1"/>
  <c r="E490" i="5"/>
  <c r="E489" i="5" s="1"/>
  <c r="E493" i="5"/>
  <c r="E492" i="5" s="1"/>
  <c r="E496" i="5"/>
  <c r="E495" i="5" s="1"/>
  <c r="D496" i="5"/>
  <c r="D495" i="5"/>
  <c r="D493" i="5"/>
  <c r="D492" i="5" s="1"/>
  <c r="F492" i="5" s="1"/>
  <c r="D490" i="5"/>
  <c r="D489" i="5" s="1"/>
  <c r="D487" i="5"/>
  <c r="D486" i="5" s="1"/>
  <c r="F486" i="5" s="1"/>
  <c r="F485" i="5"/>
  <c r="E484" i="5"/>
  <c r="E483" i="5" s="1"/>
  <c r="D484" i="5"/>
  <c r="D483" i="5" s="1"/>
  <c r="E473" i="5"/>
  <c r="E472" i="5" s="1"/>
  <c r="D473" i="5"/>
  <c r="D472" i="5" s="1"/>
  <c r="F474" i="5"/>
  <c r="F435" i="5"/>
  <c r="E434" i="5"/>
  <c r="E433" i="5" s="1"/>
  <c r="D434" i="5"/>
  <c r="D433" i="5" s="1"/>
  <c r="F429" i="5"/>
  <c r="E428" i="5"/>
  <c r="E427" i="5" s="1"/>
  <c r="D428" i="5"/>
  <c r="E423" i="5"/>
  <c r="E425" i="5"/>
  <c r="D425" i="5"/>
  <c r="D423" i="5"/>
  <c r="F422" i="5"/>
  <c r="F424" i="5"/>
  <c r="F426" i="5"/>
  <c r="E421" i="5"/>
  <c r="D421" i="5"/>
  <c r="E390" i="5"/>
  <c r="E392" i="5"/>
  <c r="D392" i="5"/>
  <c r="D390" i="5"/>
  <c r="F495" i="5" l="1"/>
  <c r="F489" i="5"/>
  <c r="F496" i="5"/>
  <c r="F540" i="5"/>
  <c r="F483" i="5"/>
  <c r="F515" i="5"/>
  <c r="F484" i="5"/>
  <c r="F516" i="5"/>
  <c r="F493" i="5"/>
  <c r="F490" i="5"/>
  <c r="F487" i="5"/>
  <c r="F472" i="5"/>
  <c r="F473" i="5"/>
  <c r="F433" i="5"/>
  <c r="F434" i="5"/>
  <c r="F428" i="5"/>
  <c r="D427" i="5"/>
  <c r="F427" i="5" s="1"/>
  <c r="D420" i="5"/>
  <c r="F425" i="5"/>
  <c r="E420" i="5"/>
  <c r="F423" i="5"/>
  <c r="E389" i="5"/>
  <c r="D389" i="5"/>
  <c r="F389" i="5" l="1"/>
  <c r="F390" i="5"/>
  <c r="F391" i="5"/>
  <c r="F392" i="5"/>
  <c r="F393" i="5"/>
  <c r="E385" i="5"/>
  <c r="D385" i="5"/>
  <c r="F386" i="5"/>
  <c r="F385" i="5" l="1"/>
  <c r="F371" i="5"/>
  <c r="E370" i="5"/>
  <c r="E369" i="5" s="1"/>
  <c r="D370" i="5"/>
  <c r="D369" i="5" s="1"/>
  <c r="F368" i="5"/>
  <c r="E367" i="5"/>
  <c r="E366" i="5" s="1"/>
  <c r="D367" i="5"/>
  <c r="D366" i="5" s="1"/>
  <c r="F355" i="5"/>
  <c r="E354" i="5"/>
  <c r="E353" i="5" s="1"/>
  <c r="D354" i="5"/>
  <c r="D353" i="5" s="1"/>
  <c r="F350" i="5"/>
  <c r="F352" i="5"/>
  <c r="E349" i="5"/>
  <c r="E351" i="5"/>
  <c r="D351" i="5"/>
  <c r="D349" i="5"/>
  <c r="F341" i="5"/>
  <c r="E340" i="5"/>
  <c r="E339" i="5" s="1"/>
  <c r="D340" i="5"/>
  <c r="F338" i="5"/>
  <c r="E337" i="5"/>
  <c r="D337" i="5"/>
  <c r="F278" i="5"/>
  <c r="E277" i="5"/>
  <c r="E276" i="5" s="1"/>
  <c r="D277" i="5"/>
  <c r="D276" i="5" s="1"/>
  <c r="F245" i="5"/>
  <c r="E244" i="5"/>
  <c r="E243" i="5" s="1"/>
  <c r="D244" i="5"/>
  <c r="D243" i="5" s="1"/>
  <c r="E199" i="5"/>
  <c r="E198" i="5" s="1"/>
  <c r="E197" i="5" s="1"/>
  <c r="F369" i="5" l="1"/>
  <c r="F340" i="5"/>
  <c r="F353" i="5"/>
  <c r="F337" i="5"/>
  <c r="F370" i="5"/>
  <c r="D339" i="5"/>
  <c r="F339" i="5" s="1"/>
  <c r="D348" i="5"/>
  <c r="D347" i="5" s="1"/>
  <c r="D346" i="5" s="1"/>
  <c r="F354" i="5"/>
  <c r="F366" i="5"/>
  <c r="F367" i="5"/>
  <c r="E348" i="5"/>
  <c r="F351" i="5"/>
  <c r="F349" i="5"/>
  <c r="F277" i="5"/>
  <c r="F276" i="5"/>
  <c r="F244" i="5"/>
  <c r="F243" i="5"/>
  <c r="F348" i="5" l="1"/>
  <c r="E347" i="5"/>
  <c r="F347" i="5" s="1"/>
  <c r="E346" i="5" l="1"/>
  <c r="F346" i="5" s="1"/>
  <c r="F196" i="5" l="1"/>
  <c r="E195" i="5"/>
  <c r="E194" i="5" s="1"/>
  <c r="E193" i="5" s="1"/>
  <c r="D195" i="5"/>
  <c r="D194" i="5" s="1"/>
  <c r="D193" i="5" s="1"/>
  <c r="F141" i="5"/>
  <c r="E140" i="5"/>
  <c r="E139" i="5" s="1"/>
  <c r="D140" i="5"/>
  <c r="D139" i="5" s="1"/>
  <c r="F138" i="5"/>
  <c r="E137" i="5"/>
  <c r="E136" i="5" s="1"/>
  <c r="D137" i="5"/>
  <c r="D136" i="5" s="1"/>
  <c r="F97" i="5"/>
  <c r="E96" i="5"/>
  <c r="E95" i="5" s="1"/>
  <c r="D96" i="5"/>
  <c r="D95" i="5" s="1"/>
  <c r="F90" i="5"/>
  <c r="E89" i="5"/>
  <c r="D89" i="5"/>
  <c r="D88" i="5" s="1"/>
  <c r="D87" i="5" s="1"/>
  <c r="D86" i="5" s="1"/>
  <c r="F69" i="5"/>
  <c r="E68" i="5"/>
  <c r="D68" i="5"/>
  <c r="F193" i="5" l="1"/>
  <c r="F195" i="5"/>
  <c r="F194" i="5"/>
  <c r="F137" i="5"/>
  <c r="F136" i="5"/>
  <c r="F139" i="5"/>
  <c r="F140" i="5"/>
  <c r="F89" i="5"/>
  <c r="F95" i="5"/>
  <c r="F96" i="5"/>
  <c r="E88" i="5"/>
  <c r="F68" i="5"/>
  <c r="F88" i="5" l="1"/>
  <c r="E87" i="5"/>
  <c r="F87" i="5" l="1"/>
  <c r="E86" i="5"/>
  <c r="F86" i="5" s="1"/>
  <c r="F58" i="5" l="1"/>
  <c r="E57" i="5"/>
  <c r="E56" i="5" s="1"/>
  <c r="D57" i="5"/>
  <c r="D56" i="5" s="1"/>
  <c r="E52" i="5"/>
  <c r="E54" i="5"/>
  <c r="D54" i="5"/>
  <c r="D52" i="5"/>
  <c r="F53" i="5"/>
  <c r="F55" i="5"/>
  <c r="F56" i="5" l="1"/>
  <c r="F57" i="5"/>
  <c r="E51" i="5"/>
  <c r="F52" i="5"/>
  <c r="F54" i="5"/>
  <c r="D51" i="5"/>
  <c r="E481" i="5"/>
  <c r="E480" i="5" s="1"/>
  <c r="D481" i="5"/>
  <c r="D480" i="5" s="1"/>
  <c r="F482" i="5"/>
  <c r="F477" i="5"/>
  <c r="E476" i="5"/>
  <c r="D476" i="5"/>
  <c r="F51" i="5" l="1"/>
  <c r="F476" i="5"/>
  <c r="F480" i="5"/>
  <c r="F481" i="5"/>
  <c r="F453" i="5"/>
  <c r="E452" i="5"/>
  <c r="E451" i="5" s="1"/>
  <c r="E450" i="5" s="1"/>
  <c r="E449" i="5" s="1"/>
  <c r="D452" i="5"/>
  <c r="F326" i="5"/>
  <c r="E325" i="5"/>
  <c r="D325" i="5"/>
  <c r="D324" i="5" s="1"/>
  <c r="F322" i="5"/>
  <c r="E321" i="5"/>
  <c r="D321" i="5"/>
  <c r="F452" i="5" l="1"/>
  <c r="D451" i="5"/>
  <c r="F325" i="5"/>
  <c r="F321" i="5"/>
  <c r="E324" i="5"/>
  <c r="F324" i="5" s="1"/>
  <c r="F286" i="5"/>
  <c r="E285" i="5"/>
  <c r="E284" i="5" s="1"/>
  <c r="E283" i="5" s="1"/>
  <c r="D285" i="5"/>
  <c r="F272" i="5"/>
  <c r="E271" i="5"/>
  <c r="E270" i="5" s="1"/>
  <c r="D271" i="5"/>
  <c r="F192" i="5"/>
  <c r="E191" i="5"/>
  <c r="E190" i="5" s="1"/>
  <c r="D191" i="5"/>
  <c r="F451" i="5" l="1"/>
  <c r="D450" i="5"/>
  <c r="F271" i="5"/>
  <c r="F285" i="5"/>
  <c r="F191" i="5"/>
  <c r="D284" i="5"/>
  <c r="D283" i="5" s="1"/>
  <c r="F283" i="5" s="1"/>
  <c r="D270" i="5"/>
  <c r="F270" i="5" s="1"/>
  <c r="D190" i="5"/>
  <c r="F190" i="5" s="1"/>
  <c r="F168" i="5"/>
  <c r="E167" i="5"/>
  <c r="E166" i="5" s="1"/>
  <c r="E165" i="5" s="1"/>
  <c r="D167" i="5"/>
  <c r="E107" i="5"/>
  <c r="E105" i="5"/>
  <c r="F127" i="5"/>
  <c r="E126" i="5"/>
  <c r="E125" i="5" s="1"/>
  <c r="D126" i="5"/>
  <c r="F118" i="5"/>
  <c r="E117" i="5"/>
  <c r="D117" i="5"/>
  <c r="F76" i="5"/>
  <c r="E75" i="5"/>
  <c r="D75" i="5"/>
  <c r="D74" i="5" s="1"/>
  <c r="F32" i="5"/>
  <c r="E31" i="5"/>
  <c r="E30" i="5" s="1"/>
  <c r="D31" i="5"/>
  <c r="D30" i="5" s="1"/>
  <c r="F450" i="5" l="1"/>
  <c r="D449" i="5"/>
  <c r="F449" i="5" s="1"/>
  <c r="F284" i="5"/>
  <c r="F167" i="5"/>
  <c r="D166" i="5"/>
  <c r="F126" i="5"/>
  <c r="D125" i="5"/>
  <c r="F125" i="5" s="1"/>
  <c r="F75" i="5"/>
  <c r="F117" i="5"/>
  <c r="E74" i="5"/>
  <c r="F31" i="5"/>
  <c r="F30" i="5"/>
  <c r="E590" i="5"/>
  <c r="D590" i="5"/>
  <c r="E592" i="5"/>
  <c r="D592" i="5"/>
  <c r="E585" i="5"/>
  <c r="D585" i="5"/>
  <c r="E587" i="5"/>
  <c r="D587" i="5"/>
  <c r="E582" i="5"/>
  <c r="E581" i="5" s="1"/>
  <c r="D582" i="5"/>
  <c r="D581" i="5" s="1"/>
  <c r="E579" i="5"/>
  <c r="E578" i="5" s="1"/>
  <c r="D579" i="5"/>
  <c r="D578" i="5" s="1"/>
  <c r="E574" i="5"/>
  <c r="D574" i="5"/>
  <c r="E576" i="5"/>
  <c r="D576" i="5"/>
  <c r="E569" i="5"/>
  <c r="D569" i="5"/>
  <c r="E571" i="5"/>
  <c r="D571" i="5"/>
  <c r="E566" i="5"/>
  <c r="E565" i="5" s="1"/>
  <c r="D566" i="5"/>
  <c r="D565" i="5" s="1"/>
  <c r="E561" i="5"/>
  <c r="D561" i="5"/>
  <c r="E563" i="5"/>
  <c r="D563" i="5"/>
  <c r="E556" i="5"/>
  <c r="D556" i="5"/>
  <c r="E558" i="5"/>
  <c r="D558" i="5"/>
  <c r="E549" i="5"/>
  <c r="D549" i="5"/>
  <c r="E551" i="5"/>
  <c r="D551" i="5"/>
  <c r="E553" i="5"/>
  <c r="D553" i="5"/>
  <c r="E546" i="5"/>
  <c r="E545" i="5" s="1"/>
  <c r="D546" i="5"/>
  <c r="D545" i="5" s="1"/>
  <c r="E543" i="5"/>
  <c r="E542" i="5" s="1"/>
  <c r="D543" i="5"/>
  <c r="D542" i="5" s="1"/>
  <c r="E538" i="5"/>
  <c r="E537" i="5" s="1"/>
  <c r="D538" i="5"/>
  <c r="D537" i="5" s="1"/>
  <c r="E535" i="5"/>
  <c r="E534" i="5" s="1"/>
  <c r="D535" i="5"/>
  <c r="D534" i="5" s="1"/>
  <c r="E532" i="5"/>
  <c r="E531" i="5" s="1"/>
  <c r="D532" i="5"/>
  <c r="D531" i="5" s="1"/>
  <c r="E529" i="5"/>
  <c r="D529" i="5"/>
  <c r="E527" i="5"/>
  <c r="D527" i="5"/>
  <c r="F528" i="5"/>
  <c r="E525" i="5"/>
  <c r="D525" i="5"/>
  <c r="E522" i="5"/>
  <c r="E521" i="5" s="1"/>
  <c r="D522" i="5"/>
  <c r="D521" i="5" s="1"/>
  <c r="E519" i="5"/>
  <c r="E518" i="5" s="1"/>
  <c r="D519" i="5"/>
  <c r="D518" i="5" s="1"/>
  <c r="E513" i="5"/>
  <c r="E512" i="5" s="1"/>
  <c r="D513" i="5"/>
  <c r="D512" i="5" s="1"/>
  <c r="E508" i="5"/>
  <c r="D508" i="5"/>
  <c r="E506" i="5"/>
  <c r="D506" i="5"/>
  <c r="E510" i="5"/>
  <c r="D510" i="5"/>
  <c r="E478" i="5"/>
  <c r="D478" i="5"/>
  <c r="D505" i="5" l="1"/>
  <c r="F74" i="5"/>
  <c r="E505" i="5"/>
  <c r="E475" i="5"/>
  <c r="E471" i="5" s="1"/>
  <c r="E470" i="5" s="1"/>
  <c r="D475" i="5"/>
  <c r="D471" i="5" s="1"/>
  <c r="F166" i="5"/>
  <c r="D165" i="5"/>
  <c r="F165" i="5" s="1"/>
  <c r="D584" i="5"/>
  <c r="D589" i="5"/>
  <c r="E589" i="5"/>
  <c r="E584" i="5"/>
  <c r="D573" i="5"/>
  <c r="E573" i="5"/>
  <c r="D568" i="5"/>
  <c r="E568" i="5"/>
  <c r="D560" i="5"/>
  <c r="E560" i="5"/>
  <c r="E555" i="5"/>
  <c r="D555" i="5"/>
  <c r="D548" i="5"/>
  <c r="E548" i="5"/>
  <c r="E524" i="5"/>
  <c r="D524" i="5"/>
  <c r="F527" i="5"/>
  <c r="E387" i="5"/>
  <c r="D387" i="5"/>
  <c r="E359" i="5"/>
  <c r="E358" i="5" s="1"/>
  <c r="D359" i="5"/>
  <c r="D358" i="5" s="1"/>
  <c r="E362" i="5"/>
  <c r="E364" i="5"/>
  <c r="D362" i="5"/>
  <c r="D364" i="5"/>
  <c r="E373" i="5"/>
  <c r="E376" i="5"/>
  <c r="E375" i="5" s="1"/>
  <c r="D373" i="5"/>
  <c r="D372" i="5" s="1"/>
  <c r="D376" i="5"/>
  <c r="D375" i="5" s="1"/>
  <c r="D380" i="5"/>
  <c r="D379" i="5" s="1"/>
  <c r="E328" i="5"/>
  <c r="D328" i="5"/>
  <c r="E330" i="5"/>
  <c r="D330" i="5"/>
  <c r="E332" i="5"/>
  <c r="D332" i="5"/>
  <c r="D335" i="5"/>
  <c r="D334" i="5" s="1"/>
  <c r="D343" i="5"/>
  <c r="E319" i="5"/>
  <c r="E318" i="5" s="1"/>
  <c r="D319" i="5"/>
  <c r="D318" i="5" s="1"/>
  <c r="D317" i="5" s="1"/>
  <c r="E290" i="5"/>
  <c r="D293" i="5"/>
  <c r="D292" i="5" s="1"/>
  <c r="E297" i="5"/>
  <c r="D297" i="5"/>
  <c r="D296" i="5" s="1"/>
  <c r="E300" i="5"/>
  <c r="D300" i="5"/>
  <c r="D302" i="5"/>
  <c r="D306" i="5"/>
  <c r="D305" i="5" s="1"/>
  <c r="D310" i="5"/>
  <c r="D309" i="5" s="1"/>
  <c r="D308" i="5" s="1"/>
  <c r="E314" i="5"/>
  <c r="D281" i="5"/>
  <c r="D280" i="5" s="1"/>
  <c r="D274" i="5"/>
  <c r="E261" i="5"/>
  <c r="E264" i="5"/>
  <c r="D264" i="5"/>
  <c r="D263" i="5" s="1"/>
  <c r="E267" i="5"/>
  <c r="D247" i="5"/>
  <c r="E250" i="5"/>
  <c r="E249" i="5" s="1"/>
  <c r="D250" i="5"/>
  <c r="E253" i="5"/>
  <c r="D257" i="5"/>
  <c r="E224" i="5"/>
  <c r="D224" i="5"/>
  <c r="D223" i="5" s="1"/>
  <c r="E227" i="5"/>
  <c r="E226" i="5" s="1"/>
  <c r="D227" i="5"/>
  <c r="D231" i="5"/>
  <c r="E235" i="5"/>
  <c r="D239" i="5"/>
  <c r="D209" i="5"/>
  <c r="D208" i="5" s="1"/>
  <c r="E212" i="5"/>
  <c r="D212" i="5"/>
  <c r="E214" i="5"/>
  <c r="E218" i="5"/>
  <c r="D218" i="5"/>
  <c r="D217" i="5" s="1"/>
  <c r="D216" i="5" s="1"/>
  <c r="D204" i="5"/>
  <c r="E172" i="5"/>
  <c r="E176" i="5"/>
  <c r="E178" i="5"/>
  <c r="D178" i="5"/>
  <c r="E181" i="5"/>
  <c r="E183" i="5"/>
  <c r="E186" i="5"/>
  <c r="D186" i="5"/>
  <c r="E188" i="5"/>
  <c r="D188" i="5"/>
  <c r="D199" i="5"/>
  <c r="E151" i="5"/>
  <c r="E150" i="5" s="1"/>
  <c r="E149" i="5" s="1"/>
  <c r="D151" i="5"/>
  <c r="D150" i="5" s="1"/>
  <c r="D149" i="5" s="1"/>
  <c r="E155" i="5"/>
  <c r="E159" i="5"/>
  <c r="E158" i="5" s="1"/>
  <c r="E157" i="5" s="1"/>
  <c r="D159" i="5"/>
  <c r="E163" i="5"/>
  <c r="E162" i="5" s="1"/>
  <c r="D163" i="5"/>
  <c r="D162" i="5" s="1"/>
  <c r="D161" i="5" s="1"/>
  <c r="E144" i="5"/>
  <c r="D144" i="5"/>
  <c r="D146" i="5"/>
  <c r="E132" i="5"/>
  <c r="D132" i="5"/>
  <c r="E130" i="5"/>
  <c r="D130" i="5"/>
  <c r="D134" i="5"/>
  <c r="D121" i="5"/>
  <c r="E123" i="5"/>
  <c r="D123" i="5"/>
  <c r="E102" i="5"/>
  <c r="D102" i="5"/>
  <c r="D101" i="5" s="1"/>
  <c r="D105" i="5"/>
  <c r="D110" i="5"/>
  <c r="D112" i="5"/>
  <c r="D115" i="5"/>
  <c r="D114" i="5" s="1"/>
  <c r="F365" i="5"/>
  <c r="F478" i="5"/>
  <c r="F479" i="5"/>
  <c r="F518" i="5"/>
  <c r="F519" i="5"/>
  <c r="F520" i="5"/>
  <c r="F521" i="5"/>
  <c r="F522" i="5"/>
  <c r="F523" i="5"/>
  <c r="F525" i="5"/>
  <c r="F526" i="5"/>
  <c r="F542" i="5"/>
  <c r="F543" i="5"/>
  <c r="F544" i="5"/>
  <c r="F510" i="5"/>
  <c r="F511" i="5"/>
  <c r="F506" i="5"/>
  <c r="F507" i="5"/>
  <c r="F529" i="5"/>
  <c r="F530" i="5"/>
  <c r="F534" i="5"/>
  <c r="F535" i="5"/>
  <c r="F536" i="5"/>
  <c r="F545" i="5"/>
  <c r="F546" i="5"/>
  <c r="F547" i="5"/>
  <c r="F549" i="5"/>
  <c r="F550" i="5"/>
  <c r="F551" i="5"/>
  <c r="F552" i="5"/>
  <c r="F553" i="5"/>
  <c r="F554" i="5"/>
  <c r="F556" i="5"/>
  <c r="F557" i="5"/>
  <c r="F558" i="5"/>
  <c r="F559" i="5"/>
  <c r="F561" i="5"/>
  <c r="F562" i="5"/>
  <c r="F563" i="5"/>
  <c r="F564" i="5"/>
  <c r="F574" i="5"/>
  <c r="F575" i="5"/>
  <c r="F576" i="5"/>
  <c r="F577" i="5"/>
  <c r="F590" i="5"/>
  <c r="F591" i="5"/>
  <c r="F592" i="5"/>
  <c r="F593" i="5"/>
  <c r="F537" i="5"/>
  <c r="F538" i="5"/>
  <c r="F539" i="5"/>
  <c r="F565" i="5"/>
  <c r="F566" i="5"/>
  <c r="F567" i="5"/>
  <c r="F581" i="5"/>
  <c r="F582" i="5"/>
  <c r="F583" i="5"/>
  <c r="F578" i="5"/>
  <c r="F579" i="5"/>
  <c r="F580" i="5"/>
  <c r="F585" i="5"/>
  <c r="F586" i="5"/>
  <c r="F587" i="5"/>
  <c r="F588" i="5"/>
  <c r="F531" i="5"/>
  <c r="F532" i="5"/>
  <c r="F533" i="5"/>
  <c r="F508" i="5"/>
  <c r="F509" i="5"/>
  <c r="F569" i="5"/>
  <c r="F570" i="5"/>
  <c r="F571" i="5"/>
  <c r="F572" i="5"/>
  <c r="F512" i="5"/>
  <c r="F513" i="5"/>
  <c r="F514" i="5"/>
  <c r="E84" i="5"/>
  <c r="E83" i="5" s="1"/>
  <c r="E82" i="5" s="1"/>
  <c r="E81" i="5" s="1"/>
  <c r="D84" i="5"/>
  <c r="D83" i="5" s="1"/>
  <c r="D82" i="5" s="1"/>
  <c r="E93" i="5"/>
  <c r="E92" i="5" s="1"/>
  <c r="D93" i="5"/>
  <c r="D92" i="5" s="1"/>
  <c r="D91" i="5" s="1"/>
  <c r="E19" i="5"/>
  <c r="D19" i="5"/>
  <c r="E21" i="5"/>
  <c r="D21" i="5"/>
  <c r="E23" i="5"/>
  <c r="D23" i="5"/>
  <c r="E26" i="5"/>
  <c r="D26" i="5"/>
  <c r="E28" i="5"/>
  <c r="D28" i="5"/>
  <c r="D299" i="5" l="1"/>
  <c r="E504" i="5"/>
  <c r="E503" i="5" s="1"/>
  <c r="D504" i="5"/>
  <c r="D503" i="5" s="1"/>
  <c r="F471" i="5"/>
  <c r="D470" i="5"/>
  <c r="F470" i="5" s="1"/>
  <c r="E384" i="5"/>
  <c r="D384" i="5"/>
  <c r="D109" i="5"/>
  <c r="E91" i="5"/>
  <c r="E80" i="5" s="1"/>
  <c r="F82" i="5"/>
  <c r="D81" i="5"/>
  <c r="D80" i="5" s="1"/>
  <c r="F475" i="5"/>
  <c r="D120" i="5"/>
  <c r="D119" i="5" s="1"/>
  <c r="F584" i="5"/>
  <c r="F589" i="5"/>
  <c r="F568" i="5"/>
  <c r="F560" i="5"/>
  <c r="F573" i="5"/>
  <c r="F555" i="5"/>
  <c r="F548" i="5"/>
  <c r="F524" i="5"/>
  <c r="F505" i="5"/>
  <c r="D361" i="5"/>
  <c r="D357" i="5" s="1"/>
  <c r="D356" i="5" s="1"/>
  <c r="F358" i="5"/>
  <c r="F364" i="5"/>
  <c r="F362" i="5"/>
  <c r="E361" i="5"/>
  <c r="F360" i="5"/>
  <c r="F359" i="5"/>
  <c r="F363" i="5"/>
  <c r="F374" i="5"/>
  <c r="F375" i="5"/>
  <c r="E372" i="5"/>
  <c r="F373" i="5"/>
  <c r="F377" i="5"/>
  <c r="F376" i="5"/>
  <c r="F331" i="5"/>
  <c r="D378" i="5"/>
  <c r="F381" i="5"/>
  <c r="E380" i="5"/>
  <c r="F344" i="5"/>
  <c r="E327" i="5"/>
  <c r="F329" i="5"/>
  <c r="F332" i="5"/>
  <c r="F330" i="5"/>
  <c r="F333" i="5"/>
  <c r="E343" i="5"/>
  <c r="E342" i="5" s="1"/>
  <c r="F298" i="5"/>
  <c r="F291" i="5"/>
  <c r="F336" i="5"/>
  <c r="D342" i="5"/>
  <c r="D327" i="5"/>
  <c r="F328" i="5"/>
  <c r="F315" i="5"/>
  <c r="F319" i="5"/>
  <c r="E335" i="5"/>
  <c r="E334" i="5" s="1"/>
  <c r="F265" i="5"/>
  <c r="E317" i="5"/>
  <c r="D316" i="5"/>
  <c r="F294" i="5"/>
  <c r="D295" i="5"/>
  <c r="E293" i="5"/>
  <c r="E292" i="5" s="1"/>
  <c r="F292" i="5" s="1"/>
  <c r="F320" i="5"/>
  <c r="E313" i="5"/>
  <c r="F300" i="5"/>
  <c r="D304" i="5"/>
  <c r="E289" i="5"/>
  <c r="F307" i="5"/>
  <c r="F297" i="5"/>
  <c r="F254" i="5"/>
  <c r="F268" i="5"/>
  <c r="F262" i="5"/>
  <c r="D314" i="5"/>
  <c r="D313" i="5" s="1"/>
  <c r="D312" i="5" s="1"/>
  <c r="D290" i="5"/>
  <c r="D289" i="5" s="1"/>
  <c r="D288" i="5" s="1"/>
  <c r="F311" i="5"/>
  <c r="F303" i="5"/>
  <c r="F301" i="5"/>
  <c r="E310" i="5"/>
  <c r="E306" i="5"/>
  <c r="E302" i="5"/>
  <c r="F302" i="5" s="1"/>
  <c r="E296" i="5"/>
  <c r="D279" i="5"/>
  <c r="D273" i="5"/>
  <c r="D269" i="5" s="1"/>
  <c r="F275" i="5"/>
  <c r="F282" i="5"/>
  <c r="F250" i="5"/>
  <c r="E274" i="5"/>
  <c r="E273" i="5" s="1"/>
  <c r="E269" i="5" s="1"/>
  <c r="E281" i="5"/>
  <c r="F251" i="5"/>
  <c r="E260" i="5"/>
  <c r="E266" i="5"/>
  <c r="F264" i="5"/>
  <c r="F236" i="5"/>
  <c r="D267" i="5"/>
  <c r="D266" i="5" s="1"/>
  <c r="D261" i="5"/>
  <c r="D260" i="5" s="1"/>
  <c r="E263" i="5"/>
  <c r="F263" i="5" s="1"/>
  <c r="D256" i="5"/>
  <c r="D255" i="5" s="1"/>
  <c r="D246" i="5"/>
  <c r="E252" i="5"/>
  <c r="F258" i="5"/>
  <c r="F248" i="5"/>
  <c r="D253" i="5"/>
  <c r="D252" i="5" s="1"/>
  <c r="D249" i="5"/>
  <c r="F249" i="5" s="1"/>
  <c r="E257" i="5"/>
  <c r="E256" i="5" s="1"/>
  <c r="E247" i="5"/>
  <c r="E246" i="5" s="1"/>
  <c r="F215" i="5"/>
  <c r="F225" i="5"/>
  <c r="F205" i="5"/>
  <c r="E234" i="5"/>
  <c r="E233" i="5" s="1"/>
  <c r="D238" i="5"/>
  <c r="D237" i="5" s="1"/>
  <c r="D230" i="5"/>
  <c r="D229" i="5" s="1"/>
  <c r="F227" i="5"/>
  <c r="D226" i="5"/>
  <c r="F226" i="5" s="1"/>
  <c r="F232" i="5"/>
  <c r="D214" i="5"/>
  <c r="F214" i="5" s="1"/>
  <c r="D235" i="5"/>
  <c r="D234" i="5" s="1"/>
  <c r="D233" i="5" s="1"/>
  <c r="F240" i="5"/>
  <c r="F224" i="5"/>
  <c r="F228" i="5"/>
  <c r="F219" i="5"/>
  <c r="E239" i="5"/>
  <c r="E238" i="5" s="1"/>
  <c r="E231" i="5"/>
  <c r="E230" i="5" s="1"/>
  <c r="E223" i="5"/>
  <c r="E222" i="5" s="1"/>
  <c r="F213" i="5"/>
  <c r="F212" i="5"/>
  <c r="E211" i="5"/>
  <c r="F218" i="5"/>
  <c r="F210" i="5"/>
  <c r="E217" i="5"/>
  <c r="E209" i="5"/>
  <c r="E204" i="5"/>
  <c r="E203" i="5" s="1"/>
  <c r="E202" i="5" s="1"/>
  <c r="D185" i="5"/>
  <c r="D203" i="5"/>
  <c r="D202" i="5" s="1"/>
  <c r="F189" i="5"/>
  <c r="F156" i="5"/>
  <c r="F182" i="5"/>
  <c r="F177" i="5"/>
  <c r="E175" i="5"/>
  <c r="F184" i="5"/>
  <c r="F178" i="5"/>
  <c r="F173" i="5"/>
  <c r="D176" i="5"/>
  <c r="F176" i="5" s="1"/>
  <c r="D172" i="5"/>
  <c r="D171" i="5" s="1"/>
  <c r="D170" i="5" s="1"/>
  <c r="D198" i="5"/>
  <c r="D197" i="5" s="1"/>
  <c r="E180" i="5"/>
  <c r="F200" i="5"/>
  <c r="F188" i="5"/>
  <c r="F186" i="5"/>
  <c r="D183" i="5"/>
  <c r="F183" i="5" s="1"/>
  <c r="D181" i="5"/>
  <c r="F187" i="5"/>
  <c r="E185" i="5"/>
  <c r="F179" i="5"/>
  <c r="E171" i="5"/>
  <c r="F133" i="5"/>
  <c r="F159" i="5"/>
  <c r="D158" i="5"/>
  <c r="D157" i="5" s="1"/>
  <c r="E161" i="5"/>
  <c r="F161" i="5" s="1"/>
  <c r="F162" i="5"/>
  <c r="F149" i="5"/>
  <c r="E154" i="5"/>
  <c r="E153" i="5" s="1"/>
  <c r="F160" i="5"/>
  <c r="F164" i="5"/>
  <c r="D155" i="5"/>
  <c r="D154" i="5" s="1"/>
  <c r="D153" i="5" s="1"/>
  <c r="F163" i="5"/>
  <c r="F132" i="5"/>
  <c r="F144" i="5"/>
  <c r="D143" i="5"/>
  <c r="D142" i="5" s="1"/>
  <c r="F147" i="5"/>
  <c r="E146" i="5"/>
  <c r="F146" i="5" s="1"/>
  <c r="F145" i="5"/>
  <c r="D129" i="5"/>
  <c r="D128" i="5" s="1"/>
  <c r="F135" i="5"/>
  <c r="F130" i="5"/>
  <c r="E134" i="5"/>
  <c r="F134" i="5" s="1"/>
  <c r="F131" i="5"/>
  <c r="F124" i="5"/>
  <c r="F123" i="5"/>
  <c r="F122" i="5"/>
  <c r="E121" i="5"/>
  <c r="F116" i="5"/>
  <c r="E115" i="5"/>
  <c r="F113" i="5"/>
  <c r="F111" i="5"/>
  <c r="F108" i="5"/>
  <c r="F151" i="5"/>
  <c r="F105" i="5"/>
  <c r="E104" i="5"/>
  <c r="F102" i="5"/>
  <c r="E112" i="5"/>
  <c r="F112" i="5" s="1"/>
  <c r="E110" i="5"/>
  <c r="F106" i="5"/>
  <c r="F152" i="5"/>
  <c r="D107" i="5"/>
  <c r="D104" i="5" s="1"/>
  <c r="F103" i="5"/>
  <c r="E101" i="5"/>
  <c r="F20" i="5"/>
  <c r="F19" i="5"/>
  <c r="F28" i="5"/>
  <c r="F21" i="5"/>
  <c r="F84" i="5"/>
  <c r="F29" i="5"/>
  <c r="F83" i="5"/>
  <c r="F94" i="5"/>
  <c r="F23" i="5"/>
  <c r="E25" i="5"/>
  <c r="F26" i="5"/>
  <c r="D18" i="5"/>
  <c r="F93" i="5"/>
  <c r="F85" i="5"/>
  <c r="F22" i="5"/>
  <c r="F92" i="5"/>
  <c r="F27" i="5"/>
  <c r="F24" i="5"/>
  <c r="D25" i="5"/>
  <c r="E18" i="5"/>
  <c r="D323" i="5" l="1"/>
  <c r="D383" i="5"/>
  <c r="D382" i="5" s="1"/>
  <c r="E383" i="5"/>
  <c r="E382" i="5" s="1"/>
  <c r="F91" i="5"/>
  <c r="E357" i="5"/>
  <c r="E356" i="5" s="1"/>
  <c r="D345" i="5"/>
  <c r="E323" i="5"/>
  <c r="E109" i="5"/>
  <c r="F109" i="5" s="1"/>
  <c r="D242" i="5"/>
  <c r="E174" i="5"/>
  <c r="E17" i="5"/>
  <c r="D17" i="5"/>
  <c r="F372" i="5"/>
  <c r="D259" i="5"/>
  <c r="E259" i="5"/>
  <c r="E148" i="5"/>
  <c r="D148" i="5"/>
  <c r="D100" i="5"/>
  <c r="D99" i="5" s="1"/>
  <c r="F121" i="5"/>
  <c r="E120" i="5"/>
  <c r="E119" i="5" s="1"/>
  <c r="F115" i="5"/>
  <c r="E114" i="5"/>
  <c r="F504" i="5"/>
  <c r="F503" i="5" s="1"/>
  <c r="F361" i="5"/>
  <c r="F380" i="5"/>
  <c r="E379" i="5"/>
  <c r="F343" i="5"/>
  <c r="D222" i="5"/>
  <c r="D221" i="5" s="1"/>
  <c r="F318" i="5"/>
  <c r="F342" i="5"/>
  <c r="F335" i="5"/>
  <c r="F327" i="5"/>
  <c r="F293" i="5"/>
  <c r="F317" i="5"/>
  <c r="E316" i="5"/>
  <c r="F316" i="5" s="1"/>
  <c r="F306" i="5"/>
  <c r="E305" i="5"/>
  <c r="E299" i="5"/>
  <c r="F299" i="5" s="1"/>
  <c r="E309" i="5"/>
  <c r="F310" i="5"/>
  <c r="F313" i="5"/>
  <c r="E312" i="5"/>
  <c r="F312" i="5" s="1"/>
  <c r="E288" i="5"/>
  <c r="F289" i="5"/>
  <c r="F296" i="5"/>
  <c r="D287" i="5"/>
  <c r="F290" i="5"/>
  <c r="F314" i="5"/>
  <c r="F273" i="5"/>
  <c r="F274" i="5"/>
  <c r="F261" i="5"/>
  <c r="E280" i="5"/>
  <c r="F281" i="5"/>
  <c r="F266" i="5"/>
  <c r="F257" i="5"/>
  <c r="D211" i="5"/>
  <c r="F211" i="5" s="1"/>
  <c r="F260" i="5"/>
  <c r="F267" i="5"/>
  <c r="F253" i="5"/>
  <c r="F246" i="5"/>
  <c r="F252" i="5"/>
  <c r="E255" i="5"/>
  <c r="F255" i="5" s="1"/>
  <c r="F256" i="5"/>
  <c r="F247" i="5"/>
  <c r="F239" i="5"/>
  <c r="F223" i="5"/>
  <c r="E229" i="5"/>
  <c r="F229" i="5" s="1"/>
  <c r="F230" i="5"/>
  <c r="F235" i="5"/>
  <c r="F204" i="5"/>
  <c r="E237" i="5"/>
  <c r="F237" i="5" s="1"/>
  <c r="F238" i="5"/>
  <c r="F231" i="5"/>
  <c r="F234" i="5"/>
  <c r="F233" i="5"/>
  <c r="F203" i="5"/>
  <c r="F209" i="5"/>
  <c r="E208" i="5"/>
  <c r="F217" i="5"/>
  <c r="E216" i="5"/>
  <c r="F216" i="5" s="1"/>
  <c r="D201" i="5"/>
  <c r="F185" i="5"/>
  <c r="D175" i="5"/>
  <c r="D180" i="5"/>
  <c r="F180" i="5" s="1"/>
  <c r="E143" i="5"/>
  <c r="E142" i="5" s="1"/>
  <c r="F142" i="5" s="1"/>
  <c r="F172" i="5"/>
  <c r="F197" i="5"/>
  <c r="F198" i="5"/>
  <c r="F199" i="5"/>
  <c r="F171" i="5"/>
  <c r="E170" i="5"/>
  <c r="F181" i="5"/>
  <c r="F155" i="5"/>
  <c r="F154" i="5"/>
  <c r="F153" i="5"/>
  <c r="F158" i="5"/>
  <c r="E129" i="5"/>
  <c r="E128" i="5" s="1"/>
  <c r="F101" i="5"/>
  <c r="F104" i="5"/>
  <c r="F107" i="5"/>
  <c r="F150" i="5"/>
  <c r="F110" i="5"/>
  <c r="F80" i="5"/>
  <c r="F18" i="5"/>
  <c r="F25" i="5"/>
  <c r="E169" i="5" l="1"/>
  <c r="F357" i="5"/>
  <c r="E242" i="5"/>
  <c r="D174" i="5"/>
  <c r="D169" i="5" s="1"/>
  <c r="D241" i="5"/>
  <c r="D220" i="5" s="1"/>
  <c r="F175" i="5"/>
  <c r="E100" i="5"/>
  <c r="E99" i="5" s="1"/>
  <c r="F114" i="5"/>
  <c r="E378" i="5"/>
  <c r="F378" i="5" s="1"/>
  <c r="F379" i="5"/>
  <c r="F334" i="5"/>
  <c r="F323" i="5"/>
  <c r="E295" i="5"/>
  <c r="F295" i="5" s="1"/>
  <c r="F288" i="5"/>
  <c r="E304" i="5"/>
  <c r="F304" i="5" s="1"/>
  <c r="F305" i="5"/>
  <c r="E308" i="5"/>
  <c r="F308" i="5" s="1"/>
  <c r="F309" i="5"/>
  <c r="F269" i="5"/>
  <c r="E279" i="5"/>
  <c r="F279" i="5" s="1"/>
  <c r="F280" i="5"/>
  <c r="F259" i="5"/>
  <c r="D207" i="5"/>
  <c r="D206" i="5" s="1"/>
  <c r="E221" i="5"/>
  <c r="F222" i="5"/>
  <c r="F208" i="5"/>
  <c r="E207" i="5"/>
  <c r="F143" i="5"/>
  <c r="F170" i="5"/>
  <c r="F157" i="5"/>
  <c r="F129" i="5"/>
  <c r="F128" i="5"/>
  <c r="F119" i="5"/>
  <c r="F120" i="5"/>
  <c r="F81" i="5"/>
  <c r="D98" i="5" l="1"/>
  <c r="E345" i="5"/>
  <c r="E241" i="5"/>
  <c r="F241" i="5" s="1"/>
  <c r="F221" i="5"/>
  <c r="E287" i="5"/>
  <c r="F287" i="5" s="1"/>
  <c r="F242" i="5"/>
  <c r="F169" i="5"/>
  <c r="F207" i="5"/>
  <c r="E206" i="5"/>
  <c r="F174" i="5"/>
  <c r="E201" i="5"/>
  <c r="F201" i="5" s="1"/>
  <c r="F202" i="5"/>
  <c r="F148" i="5"/>
  <c r="F100" i="5"/>
  <c r="F356" i="5" l="1"/>
  <c r="F345" i="5"/>
  <c r="F206" i="5"/>
  <c r="E98" i="5"/>
  <c r="F98" i="5" s="1"/>
  <c r="E220" i="5"/>
  <c r="F220" i="5" s="1"/>
  <c r="F99" i="5"/>
  <c r="D501" i="5" l="1"/>
  <c r="D500" i="5" s="1"/>
  <c r="D499" i="5" s="1"/>
  <c r="D498" i="5" s="1"/>
  <c r="D468" i="5"/>
  <c r="D467" i="5" s="1"/>
  <c r="D466" i="5" s="1"/>
  <c r="D463" i="5"/>
  <c r="D462" i="5" s="1"/>
  <c r="D461" i="5" s="1"/>
  <c r="D460" i="5" s="1"/>
  <c r="D458" i="5"/>
  <c r="D457" i="5" s="1"/>
  <c r="D456" i="5" s="1"/>
  <c r="D455" i="5" s="1"/>
  <c r="D454" i="5" s="1"/>
  <c r="D447" i="5"/>
  <c r="D446" i="5" s="1"/>
  <c r="D444" i="5"/>
  <c r="D443" i="5" s="1"/>
  <c r="D439" i="5"/>
  <c r="D438" i="5" s="1"/>
  <c r="D431" i="5"/>
  <c r="D430" i="5" s="1"/>
  <c r="D418" i="5"/>
  <c r="D417" i="5" s="1"/>
  <c r="D415" i="5"/>
  <c r="D414" i="5" s="1"/>
  <c r="D412" i="5"/>
  <c r="D411" i="5" s="1"/>
  <c r="D409" i="5"/>
  <c r="D408" i="5" s="1"/>
  <c r="D406" i="5"/>
  <c r="D405" i="5" s="1"/>
  <c r="D403" i="5"/>
  <c r="D402" i="5" s="1"/>
  <c r="D400" i="5"/>
  <c r="D399" i="5" s="1"/>
  <c r="D397" i="5"/>
  <c r="D396" i="5" s="1"/>
  <c r="D78" i="5"/>
  <c r="D77" i="5" s="1"/>
  <c r="D73" i="5" s="1"/>
  <c r="D71" i="5"/>
  <c r="D70" i="5" s="1"/>
  <c r="D66" i="5"/>
  <c r="D65" i="5" s="1"/>
  <c r="D60" i="5"/>
  <c r="D59" i="5" s="1"/>
  <c r="D49" i="5"/>
  <c r="D48" i="5" s="1"/>
  <c r="D44" i="5"/>
  <c r="D43" i="5" s="1"/>
  <c r="D42" i="5" s="1"/>
  <c r="D40" i="5"/>
  <c r="D39" i="5" s="1"/>
  <c r="E14" i="5"/>
  <c r="E13" i="5" s="1"/>
  <c r="D14" i="5"/>
  <c r="D13" i="5" s="1"/>
  <c r="D441" i="5" l="1"/>
  <c r="D442" i="5"/>
  <c r="D437" i="5"/>
  <c r="D436" i="5" s="1"/>
  <c r="D395" i="5"/>
  <c r="D394" i="5" s="1"/>
  <c r="D64" i="5"/>
  <c r="D63" i="5" s="1"/>
  <c r="D47" i="5"/>
  <c r="D46" i="5" s="1"/>
  <c r="F13" i="5"/>
  <c r="F401" i="5"/>
  <c r="F404" i="5"/>
  <c r="D465" i="5"/>
  <c r="F50" i="5"/>
  <c r="F407" i="5"/>
  <c r="F41" i="5"/>
  <c r="F387" i="5"/>
  <c r="F388" i="5"/>
  <c r="E66" i="5"/>
  <c r="E65" i="5" s="1"/>
  <c r="F67" i="5"/>
  <c r="F410" i="5"/>
  <c r="F416" i="5"/>
  <c r="F420" i="5"/>
  <c r="F421" i="5"/>
  <c r="F440" i="5"/>
  <c r="E463" i="5"/>
  <c r="F463" i="5" s="1"/>
  <c r="F464" i="5"/>
  <c r="F469" i="5"/>
  <c r="E397" i="5"/>
  <c r="F397" i="5" s="1"/>
  <c r="F398" i="5"/>
  <c r="F45" i="5"/>
  <c r="F413" i="5"/>
  <c r="F419" i="5"/>
  <c r="F432" i="5"/>
  <c r="F445" i="5"/>
  <c r="F448" i="5"/>
  <c r="E458" i="5"/>
  <c r="F458" i="5" s="1"/>
  <c r="F459" i="5"/>
  <c r="F502" i="5"/>
  <c r="F79" i="5"/>
  <c r="F61" i="5"/>
  <c r="E71" i="5"/>
  <c r="F71" i="5" s="1"/>
  <c r="F72" i="5"/>
  <c r="E40" i="5"/>
  <c r="F40" i="5" s="1"/>
  <c r="E468" i="5"/>
  <c r="F468" i="5" s="1"/>
  <c r="E60" i="5"/>
  <c r="F60" i="5" s="1"/>
  <c r="E78" i="5"/>
  <c r="E409" i="5"/>
  <c r="F409" i="5" s="1"/>
  <c r="E415" i="5"/>
  <c r="F415" i="5" s="1"/>
  <c r="E439" i="5"/>
  <c r="F439" i="5" s="1"/>
  <c r="F15" i="5"/>
  <c r="E501" i="5"/>
  <c r="F501" i="5" s="1"/>
  <c r="E444" i="5"/>
  <c r="F444" i="5" s="1"/>
  <c r="E447" i="5"/>
  <c r="F447" i="5" s="1"/>
  <c r="E406" i="5"/>
  <c r="F406" i="5" s="1"/>
  <c r="E412" i="5"/>
  <c r="F412" i="5" s="1"/>
  <c r="E418" i="5"/>
  <c r="F418" i="5" s="1"/>
  <c r="E431" i="5"/>
  <c r="F431" i="5" s="1"/>
  <c r="E400" i="5"/>
  <c r="F400" i="5" s="1"/>
  <c r="E403" i="5"/>
  <c r="F403" i="5" s="1"/>
  <c r="E49" i="5"/>
  <c r="F49" i="5" s="1"/>
  <c r="E44" i="5"/>
  <c r="F44" i="5" s="1"/>
  <c r="D38" i="5"/>
  <c r="D37" i="5"/>
  <c r="D12" i="5"/>
  <c r="F14" i="5"/>
  <c r="F66" i="5" l="1"/>
  <c r="D62" i="5"/>
  <c r="E462" i="5"/>
  <c r="F462" i="5" s="1"/>
  <c r="E408" i="5"/>
  <c r="F408" i="5" s="1"/>
  <c r="E396" i="5"/>
  <c r="F384" i="5"/>
  <c r="E457" i="5"/>
  <c r="F457" i="5" s="1"/>
  <c r="E39" i="5"/>
  <c r="F39" i="5" s="1"/>
  <c r="E70" i="5"/>
  <c r="E64" i="5" s="1"/>
  <c r="E63" i="5" s="1"/>
  <c r="E77" i="5"/>
  <c r="F78" i="5"/>
  <c r="E414" i="5"/>
  <c r="F414" i="5" s="1"/>
  <c r="E59" i="5"/>
  <c r="F59" i="5" s="1"/>
  <c r="E467" i="5"/>
  <c r="E438" i="5"/>
  <c r="E500" i="5"/>
  <c r="F500" i="5" s="1"/>
  <c r="E446" i="5"/>
  <c r="E443" i="5"/>
  <c r="E402" i="5"/>
  <c r="E411" i="5"/>
  <c r="F411" i="5" s="1"/>
  <c r="E399" i="5"/>
  <c r="F399" i="5" s="1"/>
  <c r="E405" i="5"/>
  <c r="F405" i="5" s="1"/>
  <c r="E430" i="5"/>
  <c r="F430" i="5" s="1"/>
  <c r="E417" i="5"/>
  <c r="F417" i="5" s="1"/>
  <c r="E48" i="5"/>
  <c r="E43" i="5"/>
  <c r="F43" i="5" s="1"/>
  <c r="F443" i="5" l="1"/>
  <c r="E441" i="5"/>
  <c r="F446" i="5"/>
  <c r="E442" i="5"/>
  <c r="F442" i="5" s="1"/>
  <c r="E437" i="5"/>
  <c r="E436" i="5" s="1"/>
  <c r="F436" i="5" s="1"/>
  <c r="E395" i="5"/>
  <c r="F395" i="5" s="1"/>
  <c r="F396" i="5"/>
  <c r="F402" i="5"/>
  <c r="F77" i="5"/>
  <c r="E73" i="5"/>
  <c r="F73" i="5" s="1"/>
  <c r="F64" i="5"/>
  <c r="E47" i="5"/>
  <c r="F47" i="5" s="1"/>
  <c r="F48" i="5"/>
  <c r="E16" i="5"/>
  <c r="F467" i="5"/>
  <c r="E466" i="5"/>
  <c r="F466" i="5" s="1"/>
  <c r="F70" i="5"/>
  <c r="F65" i="5"/>
  <c r="F383" i="5"/>
  <c r="E461" i="5"/>
  <c r="F461" i="5" s="1"/>
  <c r="E37" i="5"/>
  <c r="F37" i="5" s="1"/>
  <c r="E456" i="5"/>
  <c r="F456" i="5" s="1"/>
  <c r="E38" i="5"/>
  <c r="F38" i="5" s="1"/>
  <c r="F438" i="5"/>
  <c r="E499" i="5"/>
  <c r="F499" i="5" s="1"/>
  <c r="F382" i="5"/>
  <c r="E42" i="5"/>
  <c r="F42" i="5" s="1"/>
  <c r="E12" i="5"/>
  <c r="F12" i="5" s="1"/>
  <c r="F437" i="5" l="1"/>
  <c r="E46" i="5"/>
  <c r="F46" i="5" s="1"/>
  <c r="E460" i="5"/>
  <c r="F460" i="5" s="1"/>
  <c r="F441" i="5"/>
  <c r="E455" i="5"/>
  <c r="F455" i="5" s="1"/>
  <c r="E498" i="5"/>
  <c r="E465" i="5"/>
  <c r="F465" i="5" s="1"/>
  <c r="E394" i="5"/>
  <c r="F394" i="5" s="1"/>
  <c r="F63" i="5"/>
  <c r="F498" i="5" l="1"/>
  <c r="E454" i="5"/>
  <c r="F454" i="5" s="1"/>
  <c r="E62" i="5"/>
  <c r="F62" i="5" s="1"/>
  <c r="E35" i="5" l="1"/>
  <c r="E34" i="5" s="1"/>
  <c r="E33" i="5" l="1"/>
  <c r="E594" i="5" s="1"/>
  <c r="F36" i="5"/>
  <c r="D35" i="5" l="1"/>
  <c r="D34" i="5" s="1"/>
  <c r="F35" i="5" l="1"/>
  <c r="D33" i="5" l="1"/>
  <c r="F34" i="5"/>
  <c r="F33" i="5" l="1"/>
  <c r="D16" i="5" l="1"/>
  <c r="D594" i="5" s="1"/>
  <c r="F17" i="5"/>
  <c r="F594" i="5" l="1"/>
  <c r="F16" i="5"/>
</calcChain>
</file>

<file path=xl/sharedStrings.xml><?xml version="1.0" encoding="utf-8"?>
<sst xmlns="http://schemas.openxmlformats.org/spreadsheetml/2006/main" count="1757" uniqueCount="507">
  <si>
    <t>Целевая статья</t>
  </si>
  <si>
    <t>000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</si>
  <si>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</si>
  <si>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</si>
  <si>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</si>
  <si>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</si>
  <si>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</si>
  <si>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</si>
  <si>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</si>
  <si>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</si>
  <si>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</si>
  <si>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</si>
  <si>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</si>
  <si>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</si>
  <si>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</si>
  <si>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</si>
  <si>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</si>
  <si>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</si>
  <si>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</si>
  <si>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</si>
  <si>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</si>
  <si>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</si>
  <si>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</si>
  <si>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</si>
  <si>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</si>
  <si>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</si>
  <si>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</si>
  <si>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</si>
  <si>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</si>
  <si>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</si>
  <si>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</si>
  <si>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</si>
  <si>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</si>
  <si>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</si>
  <si>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</si>
  <si>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</si>
  <si>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</si>
  <si>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</si>
  <si>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</si>
  <si>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</si>
  <si>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</si>
  <si>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</si>
  <si>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</si>
  <si>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</si>
  <si>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</si>
  <si>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</si>
  <si>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</si>
  <si>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</si>
  <si>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</si>
  <si>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</si>
  <si>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</si>
  <si>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</si>
  <si>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</si>
  <si>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</si>
  <si>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</si>
  <si>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</si>
  <si>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</si>
  <si>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</si>
  <si>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</si>
  <si>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</si>
  <si>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</si>
  <si>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</si>
  <si>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</si>
  <si>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</si>
  <si>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</si>
  <si>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</si>
  <si>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</si>
  <si>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</si>
  <si>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</si>
  <si>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</si>
  <si>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</si>
  <si>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</si>
  <si>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</si>
  <si>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</si>
  <si>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</si>
  <si>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</si>
  <si>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</si>
  <si>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</si>
  <si>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</si>
  <si>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</si>
  <si>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</si>
  <si>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</si>
  <si>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</si>
  <si>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</si>
  <si>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</si>
  <si>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</si>
  <si>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</si>
  <si>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</si>
  <si>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</si>
  <si>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</si>
  <si>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</si>
  <si>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</si>
  <si>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</si>
  <si>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</si>
  <si>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</si>
  <si>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</si>
  <si>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</si>
  <si>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</si>
  <si>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</si>
  <si>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</si>
  <si>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</si>
  <si>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</si>
  <si>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</si>
  <si>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</si>
  <si>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</si>
  <si>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</si>
  <si>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</si>
  <si>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</si>
  <si>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</si>
  <si>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</si>
  <si>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</si>
  <si>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</si>
  <si>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</si>
  <si>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</si>
  <si>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</si>
  <si>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</si>
  <si>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</si>
  <si>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</si>
  <si>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</si>
  <si>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</si>
  <si>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</si>
  <si>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</si>
  <si>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</si>
  <si>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</si>
  <si>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</si>
  <si>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</si>
  <si>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</si>
  <si>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</si>
  <si>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</si>
  <si>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</si>
  <si>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</si>
  <si>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</si>
  <si>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</si>
  <si>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</si>
  <si>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</si>
  <si>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</si>
  <si>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</si>
  <si>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</si>
  <si>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</si>
  <si>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</si>
  <si>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</si>
  <si>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</si>
  <si>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</si>
  <si>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</si>
  <si>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</si>
  <si>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</si>
  <si>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</si>
  <si>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</si>
  <si>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</si>
  <si>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</si>
  <si>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</si>
  <si>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</si>
  <si>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</si>
  <si>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</si>
  <si>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</si>
  <si>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</si>
  <si>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</si>
  <si>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</si>
  <si>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</si>
  <si>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</si>
  <si>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</si>
  <si>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</si>
  <si>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</si>
  <si>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</si>
  <si>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</si>
  <si>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</si>
  <si>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</si>
  <si>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</si>
  <si>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</si>
  <si>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</si>
  <si>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</si>
  <si>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</si>
  <si>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</si>
  <si>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</si>
  <si>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</si>
  <si>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</si>
  <si>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</si>
  <si>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</si>
  <si>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</si>
  <si>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</si>
  <si>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</si>
  <si>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</si>
  <si>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</si>
  <si>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</si>
  <si>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</si>
  <si>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</si>
  <si>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</si>
  <si>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</si>
  <si>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</si>
  <si>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</si>
  <si>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</si>
  <si>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</si>
  <si>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</si>
  <si>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</si>
  <si>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</si>
  <si>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</si>
  <si>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</si>
  <si>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</si>
  <si>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</si>
  <si>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</si>
  <si>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</si>
  <si>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</si>
  <si>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</si>
  <si>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</si>
  <si>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</si>
  <si>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</si>
  <si>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</si>
  <si>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</si>
  <si>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</si>
  <si>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</si>
  <si>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</si>
  <si>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</si>
  <si>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</si>
  <si>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</si>
  <si>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</si>
  <si>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</si>
  <si>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</si>
  <si>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</si>
  <si>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</si>
  <si>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</si>
  <si>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</si>
  <si>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2720120010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</si>
  <si>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</si>
  <si>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</si>
  <si>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</si>
  <si>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</si>
  <si>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Иные закупки товаров, работ и услуг для обеспечения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</si>
  <si>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</si>
  <si>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</si>
  <si>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</si>
  <si>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</si>
  <si>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</si>
  <si>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</si>
  <si>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</si>
  <si>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</si>
  <si>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</si>
  <si>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</si>
  <si>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</si>
  <si>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</si>
  <si>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</si>
  <si>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</si>
  <si>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</si>
  <si>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</si>
  <si>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</si>
  <si>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</si>
  <si>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</si>
  <si>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</si>
  <si>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</si>
  <si>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</si>
  <si>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</si>
  <si>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</si>
  <si>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</si>
  <si>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</si>
  <si>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</si>
  <si>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</si>
  <si>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</si>
  <si>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</si>
  <si>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</si>
  <si>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</si>
  <si>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</si>
  <si>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</si>
  <si>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</si>
  <si>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</si>
  <si>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</si>
  <si>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</si>
  <si>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</si>
  <si>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</si>
  <si>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</si>
  <si>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</si>
  <si>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</si>
  <si>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</si>
  <si>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</si>
  <si>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</si>
  <si>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</si>
  <si>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</si>
  <si>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</si>
  <si>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Уборка несанкционированных мест захламления отходами</t>
  </si>
  <si>
    <t>2900120230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</si>
  <si>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</si>
  <si>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</si>
  <si>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</si>
  <si>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</si>
  <si>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</si>
  <si>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</si>
  <si>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</si>
  <si>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</si>
  <si>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</si>
  <si>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</si>
  <si>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</si>
  <si>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</si>
  <si>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</si>
  <si>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</si>
  <si>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</si>
  <si>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</si>
  <si>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</si>
  <si>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</si>
  <si>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</si>
  <si>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</si>
  <si>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</si>
  <si>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</si>
  <si>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</si>
  <si>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</si>
  <si>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</si>
  <si>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</si>
  <si>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</si>
  <si>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</si>
  <si>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</si>
  <si>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</si>
  <si>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</si>
  <si>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</si>
  <si>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</si>
  <si>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</si>
  <si>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</si>
  <si>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</si>
  <si>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</si>
  <si>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</si>
  <si>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</si>
  <si>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</si>
  <si>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</si>
  <si>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</si>
  <si>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</si>
  <si>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</si>
  <si>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</si>
  <si>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</si>
  <si>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</si>
  <si>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</si>
  <si>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</si>
  <si>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</si>
  <si>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</si>
  <si>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</si>
  <si>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</si>
  <si>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</si>
  <si>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</si>
  <si>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</si>
  <si>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</si>
  <si>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</si>
  <si>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</si>
  <si>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</si>
  <si>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</si>
  <si>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</si>
  <si>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</si>
  <si>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</si>
  <si>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</si>
  <si>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</si>
  <si>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</si>
  <si>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</si>
  <si>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</si>
  <si>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</si>
  <si>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</si>
  <si>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</si>
  <si>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</si>
  <si>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</si>
  <si>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</si>
  <si>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</si>
  <si>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</si>
  <si>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</si>
  <si>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</si>
  <si>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</si>
  <si>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</si>
  <si>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</si>
  <si>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</si>
  <si>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</si>
  <si>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</si>
  <si>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</si>
  <si>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</si>
  <si>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</si>
  <si>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</si>
  <si>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</si>
  <si>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Основное мероприятие "Организация деятельностиучреждений культуры"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</si>
  <si>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</si>
  <si>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</si>
  <si>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</si>
  <si>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</si>
  <si>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</si>
  <si>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</si>
  <si>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</si>
  <si>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</si>
  <si>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</si>
  <si>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</si>
  <si>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</si>
  <si>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</si>
  <si>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</si>
  <si>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</si>
  <si>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</si>
  <si>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</si>
  <si>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</si>
  <si>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</si>
  <si>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</si>
  <si>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</si>
  <si>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</si>
  <si>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</si>
  <si>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09001S2230</t>
  </si>
  <si>
    <t>1100120120</t>
  </si>
  <si>
    <t>Мероприятия по профилактике экстремизма, терроризма и правонарушений</t>
  </si>
  <si>
    <t>19001S2390</t>
  </si>
  <si>
    <t>2510220330</t>
  </si>
  <si>
    <t>Расходы на выполнение наказов избирателей на территории Пограничного муниципального округа</t>
  </si>
  <si>
    <t>252A100000</t>
  </si>
  <si>
    <t>252A155192</t>
  </si>
  <si>
    <t>Реализация мероприятий по модернизации муниципальных детских школ искусств по видам искусств (НП)</t>
  </si>
  <si>
    <t>Федеральный проект "Культурная среда"</t>
  </si>
  <si>
    <t>25302S2540</t>
  </si>
  <si>
    <t>2620320330</t>
  </si>
  <si>
    <t>262EВ00000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</si>
  <si>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</si>
  <si>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</si>
  <si>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Федеральный проект "Патриотическое воспитание граждан Российской Федерации"</t>
  </si>
  <si>
    <t>2630470130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</si>
  <si>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</si>
  <si>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</si>
  <si>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</si>
  <si>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</si>
  <si>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</si>
  <si>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 xml:space="preserve">         Показатели расходов бюджета Пограничного муниципального округа за 2024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</t>
  </si>
  <si>
    <t>Кассовое исполнение                  за 2024 год</t>
  </si>
  <si>
    <t>Процент исполения к уточненному бюджету 2024 года</t>
  </si>
  <si>
    <t>Приобретение и поставка спортивного инвентаря, спортивного оборудования и иного имущества для развития массового спорта</t>
  </si>
  <si>
    <t xml:space="preserve">Субсидии на капитальный ремонт и ремонт автомобильных дорог общего пользования населенных пунктов </t>
  </si>
  <si>
    <t>Закупка товаров, работ и услуг для государственных (муниципальных) нужд</t>
  </si>
  <si>
    <t>1900120330</t>
  </si>
  <si>
    <t xml:space="preserve">Содержание и ремонт  дорог общего пользования местного значения </t>
  </si>
  <si>
    <t>Капитальные вложения в объекты государственной  (муниципальной) собственности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</si>
  <si>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</si>
  <si>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19001S2250</t>
  </si>
  <si>
    <t>1900100000</t>
  </si>
  <si>
    <t>Основное мероприятие "Обеспечение улучшения качества дорог общего пользования местного значения"</t>
  </si>
  <si>
    <t>Обеспечение семей участников СВО бесплатным твердым топливом (дровами)</t>
  </si>
  <si>
    <t>2190020620</t>
  </si>
  <si>
    <t>Обеспечение граждан твердым топливом (дровами)</t>
  </si>
  <si>
    <t>2410000000</t>
  </si>
  <si>
    <t>2410100000</t>
  </si>
  <si>
    <t>2410140030</t>
  </si>
  <si>
    <t>Подпрограмма "Развитие телекоммуникационной инфраструктуры органов местного самоуправления"</t>
  </si>
  <si>
    <t>Основное мероприятие "Техническое и программное оснащение Администрации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</si>
  <si>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</si>
  <si>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Закупка товаров, работ и услуг для  государственных (муниципальных) нужд</t>
  </si>
  <si>
    <t>2430000000</t>
  </si>
  <si>
    <t>2430100000</t>
  </si>
  <si>
    <t>2430140030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</si>
  <si>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</si>
  <si>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</si>
  <si>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24900S2740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</si>
  <si>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</si>
  <si>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25104L2990</t>
  </si>
  <si>
    <t>Софинансирование 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</si>
  <si>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</si>
  <si>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</si>
  <si>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Комплектование книжных фондов и обеспечение информационно-техническим оборудованием библиотек </t>
  </si>
  <si>
    <t>2530370150</t>
  </si>
  <si>
    <t>2530300000</t>
  </si>
  <si>
    <t>2620150500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</si>
  <si>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</si>
  <si>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26203S2750</t>
  </si>
  <si>
    <t>Реализация проектов инициативного бюджетирования по направлению "Молодежный бюджет"</t>
  </si>
  <si>
    <t>2690070230</t>
  </si>
  <si>
    <t>360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</si>
  <si>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</si>
  <si>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</si>
  <si>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</si>
  <si>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</si>
  <si>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</si>
  <si>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</si>
  <si>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27101R0820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</si>
  <si>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</si>
  <si>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2720170030</t>
  </si>
  <si>
    <t>Приобретение муниципальными учреждениями недвижимого и особо ценного движимого имущества</t>
  </si>
  <si>
    <t>28900S2410</t>
  </si>
  <si>
    <t xml:space="preserve">Организация транспортного обслуживания населения в границах муниципального округа 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</si>
  <si>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</si>
  <si>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</si>
  <si>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29001S2170</t>
  </si>
  <si>
    <t xml:space="preserve">Мероприятия по инвентаризации кладбищ, а также мест захоронений на кладбищах 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</si>
  <si>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</si>
  <si>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</si>
  <si>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</si>
  <si>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</si>
  <si>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</si>
  <si>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благоустройству дворовых территорий</t>
  </si>
  <si>
    <t>3420100000</t>
  </si>
  <si>
    <t>3420140210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</si>
  <si>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</si>
  <si>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</si>
  <si>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</si>
  <si>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Иные закупки товаров, работ и услуг для обеспечения муниципальных нужд</t>
  </si>
  <si>
    <t>Подпрограмма "Актуализация (внесение изменений) градостроительной документации Пограничного муниципального окргуа"</t>
  </si>
  <si>
    <t>3700100000</t>
  </si>
  <si>
    <t>3700120330</t>
  </si>
  <si>
    <t>Основное мероприятие "Поддержка и развитие общественных инициатив граждан"</t>
  </si>
  <si>
    <t>37001S4031</t>
  </si>
  <si>
    <t>Реализация проекта, инициированного участниками ТОС "с. Барано-Оренбургское" Пограничного муниципального округа</t>
  </si>
  <si>
    <t>37001S4032</t>
  </si>
  <si>
    <t>Реализация проекта, инициированного участниками ТОС "с. Садовое" Пограничного муниципального округа</t>
  </si>
  <si>
    <t>37001S4033</t>
  </si>
  <si>
    <t>37001S4034</t>
  </si>
  <si>
    <t>37001S4035</t>
  </si>
  <si>
    <t>37001S4036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</si>
  <si>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</si>
  <si>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</si>
  <si>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Реализация проекта, инициированного участниками ТОС "Дружные соседи" Пограничного муниципального округа</t>
  </si>
  <si>
    <t>Реализация проекта, инициированного участниками ТОС "п. Таловый" Пограничного муниципального округа</t>
  </si>
  <si>
    <t>9999900050</t>
  </si>
  <si>
    <t>880</t>
  </si>
  <si>
    <t>Организация проведения выборов</t>
  </si>
  <si>
    <t>Специальные расходы</t>
  </si>
  <si>
    <t xml:space="preserve">Уточненный бюджет  2024 года                           </t>
  </si>
  <si>
    <t>к проекту  муниципального правового акта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</si>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</sst>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1">
      <alignment horizontal="center" vertical="top" shrinkToFit="1"/>
    </xf>
    <xf numFmtId="49" fontId="26" fillId="0" borderId="16">
      <alignment horizontal="center" vertical="center" wrapText="1"/>
    </xf>
  </cellStyleXfs>
  <cellXfs count="97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0" fontId="21" fillId="0" borderId="13" xfId="18" applyFont="1" applyFill="1" applyBorder="1" applyAlignment="1">
      <alignment horizontal="center"/>
    </xf>
    <xf numFmtId="0" fontId="21" fillId="0" borderId="14" xfId="18" applyFont="1" applyFill="1" applyBorder="1" applyAlignment="1">
      <alignment horizontal="center"/>
    </xf>
    <xf numFmtId="4" fontId="21" fillId="0" borderId="10" xfId="18" applyNumberFormat="1" applyFont="1" applyFill="1" applyBorder="1" applyAlignment="1">
      <alignment horizontal="center"/>
    </xf>
    <xf numFmtId="0" fontId="21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1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1" fillId="15" borderId="10" xfId="0" applyFont="1" applyFill="1" applyBorder="1" applyAlignment="1">
      <alignment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0" fontId="21" fillId="0" borderId="0" xfId="18" applyFont="1" applyFill="1" applyAlignment="1"/>
    <xf numFmtId="0" fontId="21" fillId="15" borderId="10" xfId="0" applyFont="1" applyFill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22" fillId="15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2" fillId="0" borderId="0" xfId="18" applyFont="1" applyFill="1" applyAlignment="1"/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1" fillId="0" borderId="10" xfId="0" applyFont="1" applyFill="1" applyBorder="1" applyAlignment="1">
      <alignment horizontal="left" vertical="center" wrapText="1" shrinkToFit="1"/>
    </xf>
    <xf numFmtId="0" fontId="21" fillId="15" borderId="10" xfId="0" applyFont="1" applyFill="1" applyBorder="1" applyAlignment="1">
      <alignment vertical="center" wrapText="1" shrinkToFit="1"/>
    </xf>
    <xf numFmtId="4" fontId="21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0" applyFont="1" applyAlignment="1">
      <alignment vertical="center"/>
    </xf>
    <xf numFmtId="49" fontId="19" fillId="0" borderId="10" xfId="0" applyNumberFormat="1" applyFont="1" applyBorder="1" applyAlignment="1">
      <alignment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5" xfId="18" applyFont="1" applyFill="1" applyBorder="1" applyAlignment="1">
      <alignment horizontal="center" vertical="center" wrapText="1"/>
    </xf>
    <xf numFmtId="0" fontId="19" fillId="0" borderId="18" xfId="18" applyFont="1" applyFill="1" applyBorder="1" applyAlignment="1">
      <alignment horizontal="center" vertical="center" wrapText="1"/>
    </xf>
    <xf numFmtId="0" fontId="19" fillId="0" borderId="19" xfId="18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49" fontId="24" fillId="0" borderId="15" xfId="27" applyNumberFormat="1" applyFont="1" applyBorder="1" applyAlignment="1" applyProtection="1">
      <alignment horizontal="center" vertical="center" wrapText="1"/>
    </xf>
    <xf numFmtId="4" fontId="22" fillId="0" borderId="10" xfId="18" applyNumberFormat="1" applyFont="1" applyFill="1" applyBorder="1" applyAlignment="1">
      <alignment horizontal="center" vertical="center"/>
    </xf>
    <xf numFmtId="0" fontId="22" fillId="0" borderId="10" xfId="18" applyFont="1" applyFill="1" applyBorder="1" applyAlignment="1">
      <alignment horizontal="center" vertical="center"/>
    </xf>
    <xf numFmtId="49" fontId="22" fillId="0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right"/>
    </xf>
    <xf numFmtId="0" fontId="0" fillId="0" borderId="0" xfId="0" applyAlignment="1"/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center" wrapText="1"/>
    </xf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protection locked="0"/>
    </xf>
  </cellXfs>
  <cellStyles count="28">
    <cellStyle name="ex69" xfId="26"/>
    <cellStyle name="xl28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4"/>
  <sheetViews>
    <sheetView tabSelected="1" topLeftCell="A582" zoomScaleNormal="100" workbookViewId="0">
      <selection activeCell="B4" sqref="B4"/>
    </sheetView>
  </sheetViews>
  <sheetFormatPr defaultRowHeight="12.75" outlineLevelRow="5" x14ac:dyDescent="0.2"/>
  <cols>
    <col min="1" max="1" width="51" style="5" customWidth="1"/>
    <col min="2" max="2" width="13.7109375" style="6" customWidth="1"/>
    <col min="3" max="3" width="9.85546875" style="6" customWidth="1"/>
    <col min="4" max="4" width="16.28515625" style="6" customWidth="1"/>
    <col min="5" max="5" width="17.85546875" style="64" customWidth="1"/>
    <col min="6" max="6" width="16.140625" style="2" customWidth="1"/>
    <col min="7" max="16384" width="9.140625" style="2"/>
  </cols>
  <sheetData>
    <row r="1" spans="1:8" x14ac:dyDescent="0.2">
      <c r="A1" s="6"/>
      <c r="C1" s="2"/>
      <c r="D1" s="64"/>
    </row>
    <row r="2" spans="1:8" ht="18" customHeight="1" x14ac:dyDescent="0.2">
      <c r="A2" s="8"/>
      <c r="B2" s="2"/>
      <c r="C2" s="2"/>
      <c r="D2" s="94" t="s">
        <v>506</v>
      </c>
      <c r="E2" s="91"/>
      <c r="F2" s="87"/>
      <c r="G2" s="87"/>
      <c r="H2" s="87"/>
    </row>
    <row r="3" spans="1:8" ht="15" customHeight="1" x14ac:dyDescent="0.2">
      <c r="A3" s="2"/>
      <c r="B3" s="86"/>
      <c r="C3" s="86"/>
      <c r="D3" s="95" t="s">
        <v>505</v>
      </c>
      <c r="E3" s="91"/>
      <c r="F3" s="91"/>
      <c r="G3" s="87"/>
      <c r="H3" s="87"/>
    </row>
    <row r="4" spans="1:8" ht="16.5" customHeight="1" x14ac:dyDescent="0.2">
      <c r="A4" s="2"/>
      <c r="B4" s="86"/>
      <c r="C4" s="86"/>
      <c r="D4" s="96" t="s">
        <v>220</v>
      </c>
      <c r="E4" s="91"/>
      <c r="F4" s="91"/>
      <c r="G4" s="87"/>
      <c r="H4" s="87"/>
    </row>
    <row r="5" spans="1:8" s="8" customFormat="1" x14ac:dyDescent="0.2">
      <c r="A5" s="7"/>
      <c r="D5" s="9"/>
    </row>
    <row r="6" spans="1:8" s="8" customFormat="1" ht="11.25" customHeight="1" x14ac:dyDescent="0.2">
      <c r="A6" s="7"/>
      <c r="B6" s="9"/>
      <c r="C6" s="10"/>
      <c r="D6" s="10"/>
    </row>
    <row r="7" spans="1:8" s="8" customFormat="1" ht="42" customHeight="1" x14ac:dyDescent="0.2">
      <c r="A7" s="92" t="s">
        <v>413</v>
      </c>
      <c r="B7" s="92"/>
      <c r="C7" s="92"/>
      <c r="D7" s="92"/>
      <c r="E7" s="93"/>
      <c r="F7" s="93"/>
    </row>
    <row r="8" spans="1:8" s="8" customFormat="1" ht="12" customHeight="1" x14ac:dyDescent="0.2">
      <c r="A8" s="90"/>
      <c r="B8" s="90"/>
      <c r="C8" s="90"/>
      <c r="D8" s="90"/>
    </row>
    <row r="9" spans="1:8" s="8" customFormat="1" ht="15.75" customHeight="1" x14ac:dyDescent="0.2">
      <c r="A9" s="7"/>
      <c r="B9" s="10"/>
      <c r="C9" s="10"/>
      <c r="D9" s="4"/>
      <c r="F9" s="68" t="s">
        <v>265</v>
      </c>
    </row>
    <row r="10" spans="1:8" s="1" customFormat="1" ht="94.5" customHeight="1" x14ac:dyDescent="0.2">
      <c r="A10" s="78" t="s">
        <v>35</v>
      </c>
      <c r="B10" s="78" t="s">
        <v>0</v>
      </c>
      <c r="C10" s="79" t="s">
        <v>387</v>
      </c>
      <c r="D10" s="82" t="s">
        <v>504</v>
      </c>
      <c r="E10" s="80" t="s">
        <v>414</v>
      </c>
      <c r="F10" s="78" t="s">
        <v>415</v>
      </c>
    </row>
    <row r="11" spans="1:8" s="1" customFormat="1" x14ac:dyDescent="0.2">
      <c r="A11" s="3">
        <v>1</v>
      </c>
      <c r="B11" s="3">
        <v>2</v>
      </c>
      <c r="C11" s="3">
        <v>3</v>
      </c>
      <c r="D11" s="81"/>
      <c r="E11" s="16">
        <v>5</v>
      </c>
      <c r="F11" s="16">
        <v>6</v>
      </c>
    </row>
    <row r="12" spans="1:8" s="37" customFormat="1" ht="42" customHeight="1" outlineLevel="5" x14ac:dyDescent="0.2">
      <c r="A12" s="33" t="s">
        <v>366</v>
      </c>
      <c r="B12" s="35" t="s">
        <v>367</v>
      </c>
      <c r="C12" s="35" t="s">
        <v>1</v>
      </c>
      <c r="D12" s="36">
        <f t="shared" ref="D12:E14" si="0">D13</f>
        <v>5000</v>
      </c>
      <c r="E12" s="36">
        <f t="shared" si="0"/>
        <v>5000</v>
      </c>
      <c r="F12" s="17">
        <f t="shared" ref="F12:F47" si="1">E12/D12*100</f>
        <v>100</v>
      </c>
    </row>
    <row r="13" spans="1:8" s="63" customFormat="1" ht="31.5" customHeight="1" outlineLevel="5" x14ac:dyDescent="0.2">
      <c r="A13" s="27" t="s">
        <v>390</v>
      </c>
      <c r="B13" s="31" t="s">
        <v>389</v>
      </c>
      <c r="C13" s="31" t="s">
        <v>1</v>
      </c>
      <c r="D13" s="29">
        <f t="shared" si="0"/>
        <v>5000</v>
      </c>
      <c r="E13" s="29">
        <f t="shared" si="0"/>
        <v>5000</v>
      </c>
      <c r="F13" s="30">
        <f t="shared" si="1"/>
        <v>100</v>
      </c>
    </row>
    <row r="14" spans="1:8" s="63" customFormat="1" ht="31.5" customHeight="1" outlineLevel="5" x14ac:dyDescent="0.2">
      <c r="A14" s="32" t="s">
        <v>114</v>
      </c>
      <c r="B14" s="31" t="s">
        <v>389</v>
      </c>
      <c r="C14" s="31" t="s">
        <v>43</v>
      </c>
      <c r="D14" s="29">
        <f t="shared" si="0"/>
        <v>5000</v>
      </c>
      <c r="E14" s="29">
        <f t="shared" si="0"/>
        <v>5000</v>
      </c>
      <c r="F14" s="30">
        <f t="shared" si="1"/>
        <v>100</v>
      </c>
    </row>
    <row r="15" spans="1:8" s="63" customFormat="1" ht="31.5" customHeight="1" outlineLevel="5" x14ac:dyDescent="0.2">
      <c r="A15" s="32" t="s">
        <v>44</v>
      </c>
      <c r="B15" s="31" t="s">
        <v>389</v>
      </c>
      <c r="C15" s="31" t="s">
        <v>7</v>
      </c>
      <c r="D15" s="29">
        <v>5000</v>
      </c>
      <c r="E15" s="29">
        <v>5000</v>
      </c>
      <c r="F15" s="30">
        <f t="shared" si="1"/>
        <v>100</v>
      </c>
    </row>
    <row r="16" spans="1:8" s="37" customFormat="1" ht="39.75" customHeight="1" x14ac:dyDescent="0.2">
      <c r="A16" s="40" t="s">
        <v>214</v>
      </c>
      <c r="B16" s="35" t="s">
        <v>98</v>
      </c>
      <c r="C16" s="35" t="s">
        <v>1</v>
      </c>
      <c r="D16" s="36">
        <f>D17</f>
        <v>13835575.639999999</v>
      </c>
      <c r="E16" s="36">
        <f>E17</f>
        <v>10257202.539999999</v>
      </c>
      <c r="F16" s="17">
        <f t="shared" si="1"/>
        <v>74.136434991150097</v>
      </c>
    </row>
    <row r="17" spans="1:6" s="63" customFormat="1" ht="34.5" customHeight="1" x14ac:dyDescent="0.2">
      <c r="A17" s="49" t="s">
        <v>305</v>
      </c>
      <c r="B17" s="46" t="s">
        <v>306</v>
      </c>
      <c r="C17" s="59" t="s">
        <v>1</v>
      </c>
      <c r="D17" s="60">
        <f>D18+D25+D30</f>
        <v>13835575.639999999</v>
      </c>
      <c r="E17" s="60">
        <f>E18+E25+E30</f>
        <v>10257202.539999999</v>
      </c>
      <c r="F17" s="83">
        <f t="shared" si="1"/>
        <v>74.136434991150097</v>
      </c>
    </row>
    <row r="18" spans="1:6" s="63" customFormat="1" ht="30" customHeight="1" x14ac:dyDescent="0.2">
      <c r="A18" s="32" t="s">
        <v>25</v>
      </c>
      <c r="B18" s="31" t="s">
        <v>99</v>
      </c>
      <c r="C18" s="31" t="s">
        <v>1</v>
      </c>
      <c r="D18" s="29">
        <f>D19+D21+D23</f>
        <v>1561088.2</v>
      </c>
      <c r="E18" s="29">
        <f>E19+E21+E23</f>
        <v>1561088.2</v>
      </c>
      <c r="F18" s="30">
        <f t="shared" si="1"/>
        <v>100</v>
      </c>
    </row>
    <row r="19" spans="1:6" s="63" customFormat="1" ht="61.5" customHeight="1" x14ac:dyDescent="0.2">
      <c r="A19" s="21" t="s">
        <v>138</v>
      </c>
      <c r="B19" s="22" t="s">
        <v>99</v>
      </c>
      <c r="C19" s="22" t="s">
        <v>40</v>
      </c>
      <c r="D19" s="29">
        <f>D20</f>
        <v>310000</v>
      </c>
      <c r="E19" s="29">
        <f>E20</f>
        <v>310000</v>
      </c>
      <c r="F19" s="30">
        <f t="shared" si="1"/>
        <v>100</v>
      </c>
    </row>
    <row r="20" spans="1:6" s="63" customFormat="1" ht="32.25" customHeight="1" x14ac:dyDescent="0.2">
      <c r="A20" s="21" t="s">
        <v>139</v>
      </c>
      <c r="B20" s="22" t="s">
        <v>99</v>
      </c>
      <c r="C20" s="22" t="s">
        <v>4</v>
      </c>
      <c r="D20" s="29">
        <v>310000</v>
      </c>
      <c r="E20" s="30">
        <v>310000</v>
      </c>
      <c r="F20" s="30">
        <f t="shared" si="1"/>
        <v>100</v>
      </c>
    </row>
    <row r="21" spans="1:6" s="63" customFormat="1" ht="32.25" customHeight="1" x14ac:dyDescent="0.2">
      <c r="A21" s="18" t="s">
        <v>114</v>
      </c>
      <c r="B21" s="22" t="s">
        <v>99</v>
      </c>
      <c r="C21" s="22" t="s">
        <v>43</v>
      </c>
      <c r="D21" s="29">
        <f>D22</f>
        <v>371088.2</v>
      </c>
      <c r="E21" s="29">
        <f>E22</f>
        <v>371088.2</v>
      </c>
      <c r="F21" s="30">
        <f t="shared" si="1"/>
        <v>100</v>
      </c>
    </row>
    <row r="22" spans="1:6" s="63" customFormat="1" ht="33" customHeight="1" x14ac:dyDescent="0.2">
      <c r="A22" s="18" t="s">
        <v>44</v>
      </c>
      <c r="B22" s="22" t="s">
        <v>99</v>
      </c>
      <c r="C22" s="22" t="s">
        <v>7</v>
      </c>
      <c r="D22" s="29">
        <v>371088.2</v>
      </c>
      <c r="E22" s="30">
        <v>371088.2</v>
      </c>
      <c r="F22" s="30">
        <f t="shared" si="1"/>
        <v>100</v>
      </c>
    </row>
    <row r="23" spans="1:6" s="63" customFormat="1" ht="33" customHeight="1" outlineLevel="5" x14ac:dyDescent="0.2">
      <c r="A23" s="18" t="s">
        <v>68</v>
      </c>
      <c r="B23" s="22" t="s">
        <v>99</v>
      </c>
      <c r="C23" s="22" t="s">
        <v>50</v>
      </c>
      <c r="D23" s="29">
        <f>D24</f>
        <v>880000</v>
      </c>
      <c r="E23" s="29">
        <f>E24</f>
        <v>880000</v>
      </c>
      <c r="F23" s="30">
        <f t="shared" si="1"/>
        <v>100</v>
      </c>
    </row>
    <row r="24" spans="1:6" s="63" customFormat="1" ht="25.5" customHeight="1" outlineLevel="5" x14ac:dyDescent="0.2">
      <c r="A24" s="18" t="s">
        <v>27</v>
      </c>
      <c r="B24" s="22" t="s">
        <v>99</v>
      </c>
      <c r="C24" s="22" t="s">
        <v>28</v>
      </c>
      <c r="D24" s="29">
        <v>880000</v>
      </c>
      <c r="E24" s="30">
        <v>880000</v>
      </c>
      <c r="F24" s="30">
        <f t="shared" si="1"/>
        <v>100</v>
      </c>
    </row>
    <row r="25" spans="1:6" s="63" customFormat="1" ht="31.5" customHeight="1" x14ac:dyDescent="0.2">
      <c r="A25" s="32" t="s">
        <v>180</v>
      </c>
      <c r="B25" s="31" t="s">
        <v>181</v>
      </c>
      <c r="C25" s="31" t="s">
        <v>1</v>
      </c>
      <c r="D25" s="29">
        <f>D26+D28</f>
        <v>12234487.439999999</v>
      </c>
      <c r="E25" s="29">
        <f>E26+E28</f>
        <v>8656114.3399999999</v>
      </c>
      <c r="F25" s="30">
        <f t="shared" si="1"/>
        <v>70.751753046059775</v>
      </c>
    </row>
    <row r="26" spans="1:6" s="63" customFormat="1" ht="30" customHeight="1" x14ac:dyDescent="0.2">
      <c r="A26" s="21" t="s">
        <v>114</v>
      </c>
      <c r="B26" s="22" t="s">
        <v>181</v>
      </c>
      <c r="C26" s="22" t="s">
        <v>43</v>
      </c>
      <c r="D26" s="29">
        <f>D27</f>
        <v>11626165.439999999</v>
      </c>
      <c r="E26" s="29">
        <f>E27</f>
        <v>8047792.3399999999</v>
      </c>
      <c r="F26" s="30">
        <f t="shared" si="1"/>
        <v>69.221381559834398</v>
      </c>
    </row>
    <row r="27" spans="1:6" s="63" customFormat="1" ht="35.25" customHeight="1" x14ac:dyDescent="0.2">
      <c r="A27" s="21" t="s">
        <v>44</v>
      </c>
      <c r="B27" s="22" t="s">
        <v>181</v>
      </c>
      <c r="C27" s="22" t="s">
        <v>7</v>
      </c>
      <c r="D27" s="29">
        <v>11626165.439999999</v>
      </c>
      <c r="E27" s="30">
        <v>8047792.3399999999</v>
      </c>
      <c r="F27" s="30">
        <f t="shared" si="1"/>
        <v>69.221381559834398</v>
      </c>
    </row>
    <row r="28" spans="1:6" s="63" customFormat="1" ht="25.5" customHeight="1" outlineLevel="5" x14ac:dyDescent="0.2">
      <c r="A28" s="18" t="s">
        <v>68</v>
      </c>
      <c r="B28" s="22" t="s">
        <v>181</v>
      </c>
      <c r="C28" s="22" t="s">
        <v>50</v>
      </c>
      <c r="D28" s="29">
        <f>D29</f>
        <v>608322</v>
      </c>
      <c r="E28" s="29">
        <f>E29</f>
        <v>608322</v>
      </c>
      <c r="F28" s="30">
        <f t="shared" si="1"/>
        <v>100</v>
      </c>
    </row>
    <row r="29" spans="1:6" s="63" customFormat="1" ht="25.5" customHeight="1" outlineLevel="5" x14ac:dyDescent="0.2">
      <c r="A29" s="18" t="s">
        <v>27</v>
      </c>
      <c r="B29" s="22" t="s">
        <v>181</v>
      </c>
      <c r="C29" s="22" t="s">
        <v>28</v>
      </c>
      <c r="D29" s="29">
        <v>608322</v>
      </c>
      <c r="E29" s="30">
        <v>608322</v>
      </c>
      <c r="F29" s="30">
        <f t="shared" si="1"/>
        <v>100</v>
      </c>
    </row>
    <row r="30" spans="1:6" s="69" customFormat="1" ht="45" customHeight="1" x14ac:dyDescent="0.2">
      <c r="A30" s="21" t="s">
        <v>416</v>
      </c>
      <c r="B30" s="22" t="s">
        <v>391</v>
      </c>
      <c r="C30" s="22" t="s">
        <v>1</v>
      </c>
      <c r="D30" s="29">
        <f>D31</f>
        <v>40000</v>
      </c>
      <c r="E30" s="29">
        <f>E31</f>
        <v>40000</v>
      </c>
      <c r="F30" s="30">
        <f t="shared" si="1"/>
        <v>100</v>
      </c>
    </row>
    <row r="31" spans="1:6" s="69" customFormat="1" ht="30" customHeight="1" x14ac:dyDescent="0.2">
      <c r="A31" s="21" t="s">
        <v>114</v>
      </c>
      <c r="B31" s="22" t="s">
        <v>391</v>
      </c>
      <c r="C31" s="22" t="s">
        <v>43</v>
      </c>
      <c r="D31" s="29">
        <f>D32</f>
        <v>40000</v>
      </c>
      <c r="E31" s="29">
        <f>E32</f>
        <v>40000</v>
      </c>
      <c r="F31" s="30">
        <f t="shared" si="1"/>
        <v>100</v>
      </c>
    </row>
    <row r="32" spans="1:6" s="69" customFormat="1" ht="30" customHeight="1" x14ac:dyDescent="0.2">
      <c r="A32" s="21" t="s">
        <v>44</v>
      </c>
      <c r="B32" s="22" t="s">
        <v>391</v>
      </c>
      <c r="C32" s="22" t="s">
        <v>7</v>
      </c>
      <c r="D32" s="29">
        <v>40000</v>
      </c>
      <c r="E32" s="30">
        <v>40000</v>
      </c>
      <c r="F32" s="30">
        <f t="shared" si="1"/>
        <v>100</v>
      </c>
    </row>
    <row r="33" spans="1:6" s="37" customFormat="1" ht="43.5" customHeight="1" outlineLevel="1" x14ac:dyDescent="0.2">
      <c r="A33" s="40" t="s">
        <v>182</v>
      </c>
      <c r="B33" s="34" t="s">
        <v>152</v>
      </c>
      <c r="C33" s="34" t="s">
        <v>1</v>
      </c>
      <c r="D33" s="36">
        <f>D34</f>
        <v>200000</v>
      </c>
      <c r="E33" s="36">
        <f>E34</f>
        <v>14900</v>
      </c>
      <c r="F33" s="17">
        <f t="shared" si="1"/>
        <v>7.4499999999999993</v>
      </c>
    </row>
    <row r="34" spans="1:6" ht="31.5" customHeight="1" outlineLevel="1" x14ac:dyDescent="0.2">
      <c r="A34" s="21" t="s">
        <v>393</v>
      </c>
      <c r="B34" s="19" t="s">
        <v>392</v>
      </c>
      <c r="C34" s="19" t="s">
        <v>1</v>
      </c>
      <c r="D34" s="29">
        <f>D35</f>
        <v>200000</v>
      </c>
      <c r="E34" s="29">
        <f>E35</f>
        <v>14900</v>
      </c>
      <c r="F34" s="30">
        <f t="shared" si="1"/>
        <v>7.4499999999999993</v>
      </c>
    </row>
    <row r="35" spans="1:6" ht="31.5" customHeight="1" outlineLevel="1" x14ac:dyDescent="0.2">
      <c r="A35" s="21" t="s">
        <v>114</v>
      </c>
      <c r="B35" s="19" t="s">
        <v>392</v>
      </c>
      <c r="C35" s="19" t="s">
        <v>43</v>
      </c>
      <c r="D35" s="29">
        <f t="shared" ref="D35:E35" si="2">D36</f>
        <v>200000</v>
      </c>
      <c r="E35" s="29">
        <f t="shared" si="2"/>
        <v>14900</v>
      </c>
      <c r="F35" s="30">
        <f t="shared" si="1"/>
        <v>7.4499999999999993</v>
      </c>
    </row>
    <row r="36" spans="1:6" ht="31.5" customHeight="1" outlineLevel="1" x14ac:dyDescent="0.2">
      <c r="A36" s="21" t="s">
        <v>44</v>
      </c>
      <c r="B36" s="19" t="s">
        <v>392</v>
      </c>
      <c r="C36" s="19" t="s">
        <v>7</v>
      </c>
      <c r="D36" s="29">
        <v>200000</v>
      </c>
      <c r="E36" s="30">
        <v>14900</v>
      </c>
      <c r="F36" s="30">
        <f t="shared" si="1"/>
        <v>7.4499999999999993</v>
      </c>
    </row>
    <row r="37" spans="1:6" s="37" customFormat="1" ht="34.5" customHeight="1" outlineLevel="5" x14ac:dyDescent="0.2">
      <c r="A37" s="40" t="s">
        <v>210</v>
      </c>
      <c r="B37" s="34" t="s">
        <v>162</v>
      </c>
      <c r="C37" s="34" t="s">
        <v>1</v>
      </c>
      <c r="D37" s="41">
        <f>D39</f>
        <v>148000</v>
      </c>
      <c r="E37" s="41">
        <f>E39</f>
        <v>147960</v>
      </c>
      <c r="F37" s="17">
        <f t="shared" si="1"/>
        <v>99.972972972972968</v>
      </c>
    </row>
    <row r="38" spans="1:6" s="63" customFormat="1" ht="42" customHeight="1" outlineLevel="5" x14ac:dyDescent="0.2">
      <c r="A38" s="49" t="s">
        <v>299</v>
      </c>
      <c r="B38" s="46" t="s">
        <v>300</v>
      </c>
      <c r="C38" s="56" t="s">
        <v>1</v>
      </c>
      <c r="D38" s="62">
        <f>D39</f>
        <v>148000</v>
      </c>
      <c r="E38" s="62">
        <f>E39</f>
        <v>147960</v>
      </c>
      <c r="F38" s="83">
        <f t="shared" si="1"/>
        <v>99.972972972972968</v>
      </c>
    </row>
    <row r="39" spans="1:6" s="63" customFormat="1" ht="45" customHeight="1" outlineLevel="5" x14ac:dyDescent="0.2">
      <c r="A39" s="27" t="s">
        <v>163</v>
      </c>
      <c r="B39" s="28" t="s">
        <v>164</v>
      </c>
      <c r="C39" s="28" t="s">
        <v>1</v>
      </c>
      <c r="D39" s="61">
        <f t="shared" ref="D39:E40" si="3">D40</f>
        <v>148000</v>
      </c>
      <c r="E39" s="61">
        <f t="shared" si="3"/>
        <v>147960</v>
      </c>
      <c r="F39" s="30">
        <f t="shared" si="1"/>
        <v>99.972972972972968</v>
      </c>
    </row>
    <row r="40" spans="1:6" s="63" customFormat="1" ht="33" customHeight="1" outlineLevel="5" x14ac:dyDescent="0.2">
      <c r="A40" s="27" t="s">
        <v>114</v>
      </c>
      <c r="B40" s="28" t="s">
        <v>164</v>
      </c>
      <c r="C40" s="28" t="s">
        <v>43</v>
      </c>
      <c r="D40" s="61">
        <f t="shared" si="3"/>
        <v>148000</v>
      </c>
      <c r="E40" s="61">
        <f t="shared" si="3"/>
        <v>147960</v>
      </c>
      <c r="F40" s="30">
        <f t="shared" si="1"/>
        <v>99.972972972972968</v>
      </c>
    </row>
    <row r="41" spans="1:6" s="63" customFormat="1" ht="32.25" customHeight="1" outlineLevel="5" x14ac:dyDescent="0.2">
      <c r="A41" s="27" t="s">
        <v>165</v>
      </c>
      <c r="B41" s="28" t="s">
        <v>164</v>
      </c>
      <c r="C41" s="28" t="s">
        <v>7</v>
      </c>
      <c r="D41" s="29">
        <v>148000</v>
      </c>
      <c r="E41" s="30">
        <v>147960</v>
      </c>
      <c r="F41" s="30">
        <f t="shared" si="1"/>
        <v>99.972972972972968</v>
      </c>
    </row>
    <row r="42" spans="1:6" s="37" customFormat="1" ht="42.75" customHeight="1" outlineLevel="1" x14ac:dyDescent="0.2">
      <c r="A42" s="40" t="s">
        <v>183</v>
      </c>
      <c r="B42" s="34" t="s">
        <v>154</v>
      </c>
      <c r="C42" s="34" t="s">
        <v>1</v>
      </c>
      <c r="D42" s="36">
        <f t="shared" ref="D42:E44" si="4">D43</f>
        <v>2500000</v>
      </c>
      <c r="E42" s="36">
        <f t="shared" si="4"/>
        <v>2315477.2999999998</v>
      </c>
      <c r="F42" s="17">
        <f t="shared" si="1"/>
        <v>92.619091999999995</v>
      </c>
    </row>
    <row r="43" spans="1:6" s="63" customFormat="1" ht="43.5" customHeight="1" outlineLevel="1" x14ac:dyDescent="0.2">
      <c r="A43" s="21" t="s">
        <v>153</v>
      </c>
      <c r="B43" s="19" t="s">
        <v>155</v>
      </c>
      <c r="C43" s="19" t="s">
        <v>1</v>
      </c>
      <c r="D43" s="29">
        <f t="shared" si="4"/>
        <v>2500000</v>
      </c>
      <c r="E43" s="29">
        <f t="shared" si="4"/>
        <v>2315477.2999999998</v>
      </c>
      <c r="F43" s="30">
        <f t="shared" si="1"/>
        <v>92.619091999999995</v>
      </c>
    </row>
    <row r="44" spans="1:6" s="63" customFormat="1" ht="29.25" customHeight="1" outlineLevel="1" x14ac:dyDescent="0.2">
      <c r="A44" s="21" t="s">
        <v>114</v>
      </c>
      <c r="B44" s="19" t="s">
        <v>155</v>
      </c>
      <c r="C44" s="19" t="s">
        <v>43</v>
      </c>
      <c r="D44" s="29">
        <f t="shared" si="4"/>
        <v>2500000</v>
      </c>
      <c r="E44" s="29">
        <f t="shared" si="4"/>
        <v>2315477.2999999998</v>
      </c>
      <c r="F44" s="30">
        <f t="shared" si="1"/>
        <v>92.619091999999995</v>
      </c>
    </row>
    <row r="45" spans="1:6" s="63" customFormat="1" ht="28.5" customHeight="1" outlineLevel="1" x14ac:dyDescent="0.2">
      <c r="A45" s="21" t="s">
        <v>44</v>
      </c>
      <c r="B45" s="19" t="s">
        <v>155</v>
      </c>
      <c r="C45" s="19" t="s">
        <v>7</v>
      </c>
      <c r="D45" s="29">
        <v>2500000</v>
      </c>
      <c r="E45" s="30">
        <v>2315477.2999999998</v>
      </c>
      <c r="F45" s="30">
        <f t="shared" si="1"/>
        <v>92.619091999999995</v>
      </c>
    </row>
    <row r="46" spans="1:6" s="37" customFormat="1" ht="33.75" customHeight="1" outlineLevel="2" x14ac:dyDescent="0.2">
      <c r="A46" s="40" t="s">
        <v>190</v>
      </c>
      <c r="B46" s="35" t="s">
        <v>59</v>
      </c>
      <c r="C46" s="35" t="s">
        <v>1</v>
      </c>
      <c r="D46" s="36">
        <f>D47</f>
        <v>257196554.38999999</v>
      </c>
      <c r="E46" s="36">
        <f>E47</f>
        <v>256253082.08000001</v>
      </c>
      <c r="F46" s="17">
        <f t="shared" si="1"/>
        <v>99.633170703924236</v>
      </c>
    </row>
    <row r="47" spans="1:6" s="37" customFormat="1" ht="33.75" customHeight="1" outlineLevel="2" x14ac:dyDescent="0.2">
      <c r="A47" s="55" t="s">
        <v>425</v>
      </c>
      <c r="B47" s="59" t="s">
        <v>424</v>
      </c>
      <c r="C47" s="59" t="s">
        <v>1</v>
      </c>
      <c r="D47" s="60">
        <f>D48+D51+D56+D59</f>
        <v>257196554.38999999</v>
      </c>
      <c r="E47" s="60">
        <f>E48+E51+E56+E59</f>
        <v>256253082.08000001</v>
      </c>
      <c r="F47" s="83">
        <f t="shared" si="1"/>
        <v>99.633170703924236</v>
      </c>
    </row>
    <row r="48" spans="1:6" s="63" customFormat="1" ht="45" customHeight="1" outlineLevel="5" x14ac:dyDescent="0.2">
      <c r="A48" s="32" t="s">
        <v>396</v>
      </c>
      <c r="B48" s="22" t="s">
        <v>419</v>
      </c>
      <c r="C48" s="31" t="s">
        <v>1</v>
      </c>
      <c r="D48" s="29">
        <f t="shared" ref="D48:E49" si="5">D49</f>
        <v>1200000</v>
      </c>
      <c r="E48" s="29">
        <f t="shared" si="5"/>
        <v>1200000</v>
      </c>
      <c r="F48" s="30">
        <f t="shared" ref="F48:F97" si="6">E48/D48*100</f>
        <v>100</v>
      </c>
    </row>
    <row r="49" spans="1:6" s="63" customFormat="1" ht="31.5" customHeight="1" outlineLevel="5" x14ac:dyDescent="0.2">
      <c r="A49" s="18" t="s">
        <v>418</v>
      </c>
      <c r="B49" s="22" t="s">
        <v>419</v>
      </c>
      <c r="C49" s="22" t="s">
        <v>43</v>
      </c>
      <c r="D49" s="29">
        <f t="shared" si="5"/>
        <v>1200000</v>
      </c>
      <c r="E49" s="29">
        <f t="shared" si="5"/>
        <v>1200000</v>
      </c>
      <c r="F49" s="30">
        <f t="shared" si="6"/>
        <v>100</v>
      </c>
    </row>
    <row r="50" spans="1:6" s="63" customFormat="1" ht="30" customHeight="1" outlineLevel="5" x14ac:dyDescent="0.2">
      <c r="A50" s="18" t="s">
        <v>44</v>
      </c>
      <c r="B50" s="22" t="s">
        <v>419</v>
      </c>
      <c r="C50" s="22" t="s">
        <v>7</v>
      </c>
      <c r="D50" s="29">
        <v>1200000</v>
      </c>
      <c r="E50" s="30">
        <v>1200000</v>
      </c>
      <c r="F50" s="30">
        <f t="shared" si="6"/>
        <v>100</v>
      </c>
    </row>
    <row r="51" spans="1:6" s="76" customFormat="1" ht="30" customHeight="1" outlineLevel="5" x14ac:dyDescent="0.2">
      <c r="A51" s="18" t="s">
        <v>420</v>
      </c>
      <c r="B51" s="22" t="s">
        <v>60</v>
      </c>
      <c r="C51" s="22" t="s">
        <v>1</v>
      </c>
      <c r="D51" s="29">
        <f>D52+D54</f>
        <v>25359955</v>
      </c>
      <c r="E51" s="29">
        <f>E52+E54</f>
        <v>25057338.829999998</v>
      </c>
      <c r="F51" s="30">
        <f t="shared" si="6"/>
        <v>98.806716455135657</v>
      </c>
    </row>
    <row r="52" spans="1:6" s="76" customFormat="1" ht="30" customHeight="1" outlineLevel="5" x14ac:dyDescent="0.2">
      <c r="A52" s="18" t="s">
        <v>418</v>
      </c>
      <c r="B52" s="22" t="s">
        <v>60</v>
      </c>
      <c r="C52" s="22" t="s">
        <v>43</v>
      </c>
      <c r="D52" s="29">
        <f>D53</f>
        <v>24804695</v>
      </c>
      <c r="E52" s="29">
        <f>E53</f>
        <v>24802078.829999998</v>
      </c>
      <c r="F52" s="30">
        <f t="shared" si="6"/>
        <v>99.989452924133914</v>
      </c>
    </row>
    <row r="53" spans="1:6" s="76" customFormat="1" ht="30" customHeight="1" outlineLevel="5" x14ac:dyDescent="0.2">
      <c r="A53" s="18" t="s">
        <v>44</v>
      </c>
      <c r="B53" s="22" t="s">
        <v>60</v>
      </c>
      <c r="C53" s="22" t="s">
        <v>7</v>
      </c>
      <c r="D53" s="29">
        <v>24804695</v>
      </c>
      <c r="E53" s="29">
        <v>24802078.829999998</v>
      </c>
      <c r="F53" s="30">
        <f t="shared" si="6"/>
        <v>99.989452924133914</v>
      </c>
    </row>
    <row r="54" spans="1:6" s="76" customFormat="1" ht="30" customHeight="1" outlineLevel="5" x14ac:dyDescent="0.2">
      <c r="A54" s="18" t="s">
        <v>421</v>
      </c>
      <c r="B54" s="22" t="s">
        <v>60</v>
      </c>
      <c r="C54" s="22" t="s">
        <v>131</v>
      </c>
      <c r="D54" s="29">
        <f>D55</f>
        <v>555260</v>
      </c>
      <c r="E54" s="29">
        <f>E55</f>
        <v>255260</v>
      </c>
      <c r="F54" s="30">
        <f t="shared" si="6"/>
        <v>45.971256708568959</v>
      </c>
    </row>
    <row r="55" spans="1:6" s="76" customFormat="1" ht="24.75" customHeight="1" outlineLevel="5" x14ac:dyDescent="0.2">
      <c r="A55" s="18" t="s">
        <v>132</v>
      </c>
      <c r="B55" s="22" t="s">
        <v>60</v>
      </c>
      <c r="C55" s="22" t="s">
        <v>133</v>
      </c>
      <c r="D55" s="29">
        <v>555260</v>
      </c>
      <c r="E55" s="29">
        <v>255260</v>
      </c>
      <c r="F55" s="30">
        <f t="shared" si="6"/>
        <v>45.971256708568959</v>
      </c>
    </row>
    <row r="56" spans="1:6" s="76" customFormat="1" ht="89.25" customHeight="1" outlineLevel="5" x14ac:dyDescent="0.2">
      <c r="A56" s="18" t="s">
        <v>422</v>
      </c>
      <c r="B56" s="22" t="s">
        <v>423</v>
      </c>
      <c r="C56" s="22" t="s">
        <v>1</v>
      </c>
      <c r="D56" s="29">
        <f>D57</f>
        <v>209077923.38999999</v>
      </c>
      <c r="E56" s="29">
        <f>E57</f>
        <v>208742842.97</v>
      </c>
      <c r="F56" s="30">
        <f t="shared" si="6"/>
        <v>99.839734193564297</v>
      </c>
    </row>
    <row r="57" spans="1:6" s="76" customFormat="1" ht="30.75" customHeight="1" outlineLevel="5" x14ac:dyDescent="0.2">
      <c r="A57" s="18" t="s">
        <v>421</v>
      </c>
      <c r="B57" s="22" t="s">
        <v>423</v>
      </c>
      <c r="C57" s="22" t="s">
        <v>131</v>
      </c>
      <c r="D57" s="29">
        <f>D58</f>
        <v>209077923.38999999</v>
      </c>
      <c r="E57" s="29">
        <f>E58</f>
        <v>208742842.97</v>
      </c>
      <c r="F57" s="30">
        <f t="shared" si="6"/>
        <v>99.839734193564297</v>
      </c>
    </row>
    <row r="58" spans="1:6" s="76" customFormat="1" ht="24.75" customHeight="1" outlineLevel="5" x14ac:dyDescent="0.2">
      <c r="A58" s="18" t="s">
        <v>132</v>
      </c>
      <c r="B58" s="22" t="s">
        <v>423</v>
      </c>
      <c r="C58" s="22" t="s">
        <v>133</v>
      </c>
      <c r="D58" s="29">
        <v>209077923.38999999</v>
      </c>
      <c r="E58" s="29">
        <v>208742842.97</v>
      </c>
      <c r="F58" s="30">
        <f t="shared" si="6"/>
        <v>99.839734193564297</v>
      </c>
    </row>
    <row r="59" spans="1:6" s="63" customFormat="1" ht="37.5" customHeight="1" outlineLevel="5" x14ac:dyDescent="0.2">
      <c r="A59" s="32" t="s">
        <v>417</v>
      </c>
      <c r="B59" s="22" t="s">
        <v>394</v>
      </c>
      <c r="C59" s="31" t="s">
        <v>1</v>
      </c>
      <c r="D59" s="29">
        <f t="shared" ref="D59:E60" si="7">D60</f>
        <v>21558676</v>
      </c>
      <c r="E59" s="29">
        <f t="shared" si="7"/>
        <v>21252900.280000001</v>
      </c>
      <c r="F59" s="30">
        <f t="shared" si="6"/>
        <v>98.581658168618532</v>
      </c>
    </row>
    <row r="60" spans="1:6" s="63" customFormat="1" ht="31.5" customHeight="1" outlineLevel="5" x14ac:dyDescent="0.2">
      <c r="A60" s="18" t="s">
        <v>114</v>
      </c>
      <c r="B60" s="22" t="s">
        <v>394</v>
      </c>
      <c r="C60" s="22" t="s">
        <v>43</v>
      </c>
      <c r="D60" s="29">
        <f t="shared" si="7"/>
        <v>21558676</v>
      </c>
      <c r="E60" s="29">
        <f t="shared" si="7"/>
        <v>21252900.280000001</v>
      </c>
      <c r="F60" s="30">
        <f t="shared" si="6"/>
        <v>98.581658168618532</v>
      </c>
    </row>
    <row r="61" spans="1:6" s="63" customFormat="1" ht="32.25" customHeight="1" outlineLevel="5" x14ac:dyDescent="0.2">
      <c r="A61" s="18" t="s">
        <v>44</v>
      </c>
      <c r="B61" s="22" t="s">
        <v>394</v>
      </c>
      <c r="C61" s="22" t="s">
        <v>7</v>
      </c>
      <c r="D61" s="29">
        <v>21558676</v>
      </c>
      <c r="E61" s="30">
        <v>21252900.280000001</v>
      </c>
      <c r="F61" s="30">
        <f t="shared" si="6"/>
        <v>98.581658168618532</v>
      </c>
    </row>
    <row r="62" spans="1:6" s="37" customFormat="1" ht="48.75" customHeight="1" outlineLevel="5" x14ac:dyDescent="0.2">
      <c r="A62" s="40" t="s">
        <v>192</v>
      </c>
      <c r="B62" s="35" t="s">
        <v>61</v>
      </c>
      <c r="C62" s="35" t="s">
        <v>1</v>
      </c>
      <c r="D62" s="36">
        <f>D63+D73</f>
        <v>15579863.5</v>
      </c>
      <c r="E62" s="36">
        <f>E63+E73</f>
        <v>15402303.720000001</v>
      </c>
      <c r="F62" s="17">
        <f t="shared" si="6"/>
        <v>98.860325188343282</v>
      </c>
    </row>
    <row r="63" spans="1:6" s="63" customFormat="1" ht="45.75" customHeight="1" outlineLevel="5" x14ac:dyDescent="0.2">
      <c r="A63" s="32" t="s">
        <v>193</v>
      </c>
      <c r="B63" s="31" t="s">
        <v>62</v>
      </c>
      <c r="C63" s="31" t="s">
        <v>1</v>
      </c>
      <c r="D63" s="29">
        <f>D64</f>
        <v>12523576.529999999</v>
      </c>
      <c r="E63" s="29">
        <f>E64</f>
        <v>12376602.4</v>
      </c>
      <c r="F63" s="30">
        <f t="shared" si="6"/>
        <v>98.826420474630979</v>
      </c>
    </row>
    <row r="64" spans="1:6" s="63" customFormat="1" ht="30" customHeight="1" outlineLevel="5" x14ac:dyDescent="0.2">
      <c r="A64" s="55" t="s">
        <v>291</v>
      </c>
      <c r="B64" s="59" t="s">
        <v>292</v>
      </c>
      <c r="C64" s="59" t="s">
        <v>1</v>
      </c>
      <c r="D64" s="60">
        <f>D65+D70</f>
        <v>12523576.529999999</v>
      </c>
      <c r="E64" s="60">
        <f>E65+E70</f>
        <v>12376602.4</v>
      </c>
      <c r="F64" s="83">
        <f t="shared" si="6"/>
        <v>98.826420474630979</v>
      </c>
    </row>
    <row r="65" spans="1:6" s="63" customFormat="1" ht="30" customHeight="1" outlineLevel="1" x14ac:dyDescent="0.2">
      <c r="A65" s="27" t="s">
        <v>110</v>
      </c>
      <c r="B65" s="31" t="s">
        <v>105</v>
      </c>
      <c r="C65" s="31" t="s">
        <v>1</v>
      </c>
      <c r="D65" s="29">
        <f>D66+D68</f>
        <v>11748576.529999999</v>
      </c>
      <c r="E65" s="29">
        <f>E66+E68</f>
        <v>11671480.76</v>
      </c>
      <c r="F65" s="30">
        <f t="shared" si="6"/>
        <v>99.34378628931654</v>
      </c>
    </row>
    <row r="66" spans="1:6" s="63" customFormat="1" ht="30" customHeight="1" outlineLevel="5" x14ac:dyDescent="0.2">
      <c r="A66" s="32" t="s">
        <v>114</v>
      </c>
      <c r="B66" s="31" t="s">
        <v>105</v>
      </c>
      <c r="C66" s="31" t="s">
        <v>43</v>
      </c>
      <c r="D66" s="29">
        <f t="shared" ref="D66:E66" si="8">D67</f>
        <v>11518576.529999999</v>
      </c>
      <c r="E66" s="29">
        <f t="shared" si="8"/>
        <v>11441480.76</v>
      </c>
      <c r="F66" s="30">
        <f t="shared" si="6"/>
        <v>99.330683181214241</v>
      </c>
    </row>
    <row r="67" spans="1:6" s="63" customFormat="1" ht="30" customHeight="1" outlineLevel="5" x14ac:dyDescent="0.2">
      <c r="A67" s="32" t="s">
        <v>44</v>
      </c>
      <c r="B67" s="31" t="s">
        <v>105</v>
      </c>
      <c r="C67" s="31" t="s">
        <v>7</v>
      </c>
      <c r="D67" s="29">
        <v>11518576.529999999</v>
      </c>
      <c r="E67" s="29">
        <v>11441480.76</v>
      </c>
      <c r="F67" s="30">
        <f t="shared" si="6"/>
        <v>99.330683181214241</v>
      </c>
    </row>
    <row r="68" spans="1:6" s="76" customFormat="1" ht="30" customHeight="1" outlineLevel="5" x14ac:dyDescent="0.2">
      <c r="A68" s="32" t="s">
        <v>421</v>
      </c>
      <c r="B68" s="31" t="s">
        <v>105</v>
      </c>
      <c r="C68" s="31" t="s">
        <v>131</v>
      </c>
      <c r="D68" s="29">
        <f>D69</f>
        <v>230000</v>
      </c>
      <c r="E68" s="29">
        <f>E69</f>
        <v>230000</v>
      </c>
      <c r="F68" s="30">
        <f t="shared" si="6"/>
        <v>100</v>
      </c>
    </row>
    <row r="69" spans="1:6" s="76" customFormat="1" ht="30" customHeight="1" outlineLevel="5" x14ac:dyDescent="0.2">
      <c r="A69" s="32" t="s">
        <v>132</v>
      </c>
      <c r="B69" s="31" t="s">
        <v>105</v>
      </c>
      <c r="C69" s="31" t="s">
        <v>133</v>
      </c>
      <c r="D69" s="29">
        <v>230000</v>
      </c>
      <c r="E69" s="29">
        <v>230000</v>
      </c>
      <c r="F69" s="30">
        <f t="shared" si="6"/>
        <v>100</v>
      </c>
    </row>
    <row r="70" spans="1:6" s="63" customFormat="1" ht="30.75" customHeight="1" outlineLevel="5" x14ac:dyDescent="0.2">
      <c r="A70" s="32" t="s">
        <v>129</v>
      </c>
      <c r="B70" s="31" t="s">
        <v>130</v>
      </c>
      <c r="C70" s="31" t="s">
        <v>1</v>
      </c>
      <c r="D70" s="29">
        <f t="shared" ref="D70:E71" si="9">D71</f>
        <v>775000</v>
      </c>
      <c r="E70" s="29">
        <f t="shared" si="9"/>
        <v>705121.64</v>
      </c>
      <c r="F70" s="30">
        <f t="shared" si="6"/>
        <v>90.983437419354843</v>
      </c>
    </row>
    <row r="71" spans="1:6" s="63" customFormat="1" ht="31.5" customHeight="1" outlineLevel="2" x14ac:dyDescent="0.2">
      <c r="A71" s="32" t="s">
        <v>114</v>
      </c>
      <c r="B71" s="31" t="s">
        <v>130</v>
      </c>
      <c r="C71" s="28" t="s">
        <v>43</v>
      </c>
      <c r="D71" s="29">
        <f t="shared" si="9"/>
        <v>775000</v>
      </c>
      <c r="E71" s="29">
        <f t="shared" si="9"/>
        <v>705121.64</v>
      </c>
      <c r="F71" s="30">
        <f t="shared" si="6"/>
        <v>90.983437419354843</v>
      </c>
    </row>
    <row r="72" spans="1:6" s="63" customFormat="1" ht="32.25" customHeight="1" outlineLevel="2" x14ac:dyDescent="0.2">
      <c r="A72" s="32" t="s">
        <v>44</v>
      </c>
      <c r="B72" s="31" t="s">
        <v>130</v>
      </c>
      <c r="C72" s="28" t="s">
        <v>7</v>
      </c>
      <c r="D72" s="29">
        <v>775000</v>
      </c>
      <c r="E72" s="30">
        <v>705121.64</v>
      </c>
      <c r="F72" s="30">
        <f t="shared" si="6"/>
        <v>90.983437419354843</v>
      </c>
    </row>
    <row r="73" spans="1:6" s="63" customFormat="1" ht="45" customHeight="1" outlineLevel="2" x14ac:dyDescent="0.2">
      <c r="A73" s="32" t="s">
        <v>218</v>
      </c>
      <c r="B73" s="31" t="s">
        <v>106</v>
      </c>
      <c r="C73" s="31" t="s">
        <v>1</v>
      </c>
      <c r="D73" s="29">
        <f>D74+D77</f>
        <v>3056286.97</v>
      </c>
      <c r="E73" s="29">
        <f>E74+E77</f>
        <v>3025701.3200000003</v>
      </c>
      <c r="F73" s="30">
        <f t="shared" si="6"/>
        <v>98.999254641327099</v>
      </c>
    </row>
    <row r="74" spans="1:6" s="69" customFormat="1" ht="39" customHeight="1" outlineLevel="2" x14ac:dyDescent="0.2">
      <c r="A74" s="32" t="s">
        <v>426</v>
      </c>
      <c r="B74" s="31" t="s">
        <v>427</v>
      </c>
      <c r="C74" s="31" t="s">
        <v>1</v>
      </c>
      <c r="D74" s="29">
        <f>D75</f>
        <v>301498</v>
      </c>
      <c r="E74" s="29">
        <f>E75</f>
        <v>270918.24</v>
      </c>
      <c r="F74" s="30">
        <f>E74/D74*100</f>
        <v>89.857392088836406</v>
      </c>
    </row>
    <row r="75" spans="1:6" s="69" customFormat="1" ht="24.75" customHeight="1" outlineLevel="2" x14ac:dyDescent="0.2">
      <c r="A75" s="32" t="s">
        <v>45</v>
      </c>
      <c r="B75" s="31" t="s">
        <v>427</v>
      </c>
      <c r="C75" s="28" t="s">
        <v>46</v>
      </c>
      <c r="D75" s="29">
        <f>D76</f>
        <v>301498</v>
      </c>
      <c r="E75" s="29">
        <f>E76</f>
        <v>270918.24</v>
      </c>
      <c r="F75" s="30">
        <f>E75/D75*100</f>
        <v>89.857392088836406</v>
      </c>
    </row>
    <row r="76" spans="1:6" s="69" customFormat="1" ht="50.25" customHeight="1" outlineLevel="2" x14ac:dyDescent="0.2">
      <c r="A76" s="32" t="s">
        <v>261</v>
      </c>
      <c r="B76" s="31" t="s">
        <v>427</v>
      </c>
      <c r="C76" s="28" t="s">
        <v>34</v>
      </c>
      <c r="D76" s="29">
        <v>301498</v>
      </c>
      <c r="E76" s="30">
        <v>270918.24</v>
      </c>
      <c r="F76" s="30">
        <f>E76/D76*100</f>
        <v>89.857392088836406</v>
      </c>
    </row>
    <row r="77" spans="1:6" s="63" customFormat="1" ht="26.25" customHeight="1" outlineLevel="2" x14ac:dyDescent="0.2">
      <c r="A77" s="32" t="s">
        <v>428</v>
      </c>
      <c r="B77" s="31" t="s">
        <v>156</v>
      </c>
      <c r="C77" s="31" t="s">
        <v>1</v>
      </c>
      <c r="D77" s="29">
        <f t="shared" ref="D77:E78" si="10">D78</f>
        <v>2754788.97</v>
      </c>
      <c r="E77" s="29">
        <f t="shared" si="10"/>
        <v>2754783.08</v>
      </c>
      <c r="F77" s="30">
        <f t="shared" si="6"/>
        <v>99.999786190518975</v>
      </c>
    </row>
    <row r="78" spans="1:6" s="63" customFormat="1" ht="21.75" customHeight="1" outlineLevel="2" x14ac:dyDescent="0.2">
      <c r="A78" s="21" t="s">
        <v>45</v>
      </c>
      <c r="B78" s="22" t="s">
        <v>156</v>
      </c>
      <c r="C78" s="22" t="s">
        <v>46</v>
      </c>
      <c r="D78" s="29">
        <f t="shared" si="10"/>
        <v>2754788.97</v>
      </c>
      <c r="E78" s="29">
        <f t="shared" si="10"/>
        <v>2754783.08</v>
      </c>
      <c r="F78" s="30">
        <f t="shared" si="6"/>
        <v>99.999786190518975</v>
      </c>
    </row>
    <row r="79" spans="1:6" s="63" customFormat="1" ht="43.5" customHeight="1" outlineLevel="2" x14ac:dyDescent="0.2">
      <c r="A79" s="18" t="s">
        <v>261</v>
      </c>
      <c r="B79" s="22" t="s">
        <v>156</v>
      </c>
      <c r="C79" s="22" t="s">
        <v>34</v>
      </c>
      <c r="D79" s="29">
        <v>2754788.97</v>
      </c>
      <c r="E79" s="30">
        <v>2754783.08</v>
      </c>
      <c r="F79" s="30">
        <f t="shared" si="6"/>
        <v>99.999786190518975</v>
      </c>
    </row>
    <row r="80" spans="1:6" s="37" customFormat="1" ht="33" customHeight="1" outlineLevel="1" x14ac:dyDescent="0.2">
      <c r="A80" s="40" t="s">
        <v>184</v>
      </c>
      <c r="B80" s="34" t="s">
        <v>48</v>
      </c>
      <c r="C80" s="34" t="s">
        <v>1</v>
      </c>
      <c r="D80" s="36">
        <f>D81+D86+D91</f>
        <v>23354044</v>
      </c>
      <c r="E80" s="36">
        <f>E81+E86+E91</f>
        <v>23314809.800000001</v>
      </c>
      <c r="F80" s="17">
        <f t="shared" si="6"/>
        <v>99.832002543114157</v>
      </c>
    </row>
    <row r="81" spans="1:6" s="63" customFormat="1" ht="34.5" customHeight="1" outlineLevel="1" x14ac:dyDescent="0.2">
      <c r="A81" s="18" t="s">
        <v>432</v>
      </c>
      <c r="B81" s="19" t="s">
        <v>429</v>
      </c>
      <c r="C81" s="19" t="s">
        <v>1</v>
      </c>
      <c r="D81" s="29">
        <f t="shared" ref="D81:E83" si="11">D82</f>
        <v>6283819.7999999998</v>
      </c>
      <c r="E81" s="29">
        <f t="shared" si="11"/>
        <v>6244585.5999999996</v>
      </c>
      <c r="F81" s="30">
        <f t="shared" si="6"/>
        <v>99.375631363585569</v>
      </c>
    </row>
    <row r="82" spans="1:6" s="76" customFormat="1" ht="44.25" customHeight="1" outlineLevel="1" x14ac:dyDescent="0.2">
      <c r="A82" s="48" t="s">
        <v>433</v>
      </c>
      <c r="B82" s="58" t="s">
        <v>430</v>
      </c>
      <c r="C82" s="58" t="s">
        <v>1</v>
      </c>
      <c r="D82" s="60">
        <f t="shared" si="11"/>
        <v>6283819.7999999998</v>
      </c>
      <c r="E82" s="60">
        <f t="shared" si="11"/>
        <v>6244585.5999999996</v>
      </c>
      <c r="F82" s="83">
        <f t="shared" si="6"/>
        <v>99.375631363585569</v>
      </c>
    </row>
    <row r="83" spans="1:6" s="63" customFormat="1" ht="34.5" customHeight="1" outlineLevel="1" x14ac:dyDescent="0.2">
      <c r="A83" s="18" t="s">
        <v>434</v>
      </c>
      <c r="B83" s="19" t="s">
        <v>431</v>
      </c>
      <c r="C83" s="19" t="s">
        <v>1</v>
      </c>
      <c r="D83" s="29">
        <f t="shared" si="11"/>
        <v>6283819.7999999998</v>
      </c>
      <c r="E83" s="29">
        <f t="shared" si="11"/>
        <v>6244585.5999999996</v>
      </c>
      <c r="F83" s="30">
        <f t="shared" si="6"/>
        <v>99.375631363585569</v>
      </c>
    </row>
    <row r="84" spans="1:6" s="63" customFormat="1" ht="33" customHeight="1" outlineLevel="1" x14ac:dyDescent="0.2">
      <c r="A84" s="21" t="s">
        <v>435</v>
      </c>
      <c r="B84" s="19" t="s">
        <v>431</v>
      </c>
      <c r="C84" s="19" t="s">
        <v>43</v>
      </c>
      <c r="D84" s="29">
        <f t="shared" ref="D84:E84" si="12">D85</f>
        <v>6283819.7999999998</v>
      </c>
      <c r="E84" s="29">
        <f t="shared" si="12"/>
        <v>6244585.5999999996</v>
      </c>
      <c r="F84" s="30">
        <f t="shared" si="6"/>
        <v>99.375631363585569</v>
      </c>
    </row>
    <row r="85" spans="1:6" s="63" customFormat="1" ht="33" customHeight="1" outlineLevel="1" x14ac:dyDescent="0.2">
      <c r="A85" s="18" t="s">
        <v>44</v>
      </c>
      <c r="B85" s="19" t="s">
        <v>431</v>
      </c>
      <c r="C85" s="19" t="s">
        <v>7</v>
      </c>
      <c r="D85" s="29">
        <v>6283819.7999999998</v>
      </c>
      <c r="E85" s="30">
        <v>6244585.5999999996</v>
      </c>
      <c r="F85" s="30">
        <f t="shared" si="6"/>
        <v>99.375631363585569</v>
      </c>
    </row>
    <row r="86" spans="1:6" s="76" customFormat="1" ht="48.75" customHeight="1" outlineLevel="1" x14ac:dyDescent="0.2">
      <c r="A86" s="18" t="s">
        <v>439</v>
      </c>
      <c r="B86" s="19" t="s">
        <v>436</v>
      </c>
      <c r="C86" s="19" t="s">
        <v>1</v>
      </c>
      <c r="D86" s="29">
        <f t="shared" ref="D86:E88" si="13">D87</f>
        <v>499020.2</v>
      </c>
      <c r="E86" s="29">
        <f t="shared" si="13"/>
        <v>499020.2</v>
      </c>
      <c r="F86" s="30">
        <f t="shared" ref="F86:F90" si="14">E86/D86*100</f>
        <v>100</v>
      </c>
    </row>
    <row r="87" spans="1:6" s="76" customFormat="1" ht="51" customHeight="1" outlineLevel="1" x14ac:dyDescent="0.2">
      <c r="A87" s="48" t="s">
        <v>440</v>
      </c>
      <c r="B87" s="58" t="s">
        <v>437</v>
      </c>
      <c r="C87" s="58" t="s">
        <v>1</v>
      </c>
      <c r="D87" s="60">
        <f t="shared" si="13"/>
        <v>499020.2</v>
      </c>
      <c r="E87" s="60">
        <f t="shared" si="13"/>
        <v>499020.2</v>
      </c>
      <c r="F87" s="83">
        <f t="shared" si="14"/>
        <v>100</v>
      </c>
    </row>
    <row r="88" spans="1:6" s="76" customFormat="1" ht="34.5" customHeight="1" outlineLevel="1" x14ac:dyDescent="0.2">
      <c r="A88" s="18" t="s">
        <v>434</v>
      </c>
      <c r="B88" s="19" t="s">
        <v>438</v>
      </c>
      <c r="C88" s="19" t="s">
        <v>1</v>
      </c>
      <c r="D88" s="29">
        <f t="shared" si="13"/>
        <v>499020.2</v>
      </c>
      <c r="E88" s="29">
        <f t="shared" si="13"/>
        <v>499020.2</v>
      </c>
      <c r="F88" s="30">
        <f t="shared" si="14"/>
        <v>100</v>
      </c>
    </row>
    <row r="89" spans="1:6" s="76" customFormat="1" ht="33" customHeight="1" outlineLevel="1" x14ac:dyDescent="0.2">
      <c r="A89" s="21" t="s">
        <v>435</v>
      </c>
      <c r="B89" s="19" t="s">
        <v>438</v>
      </c>
      <c r="C89" s="19" t="s">
        <v>43</v>
      </c>
      <c r="D89" s="29">
        <f t="shared" ref="D89:E89" si="15">D90</f>
        <v>499020.2</v>
      </c>
      <c r="E89" s="29">
        <f t="shared" si="15"/>
        <v>499020.2</v>
      </c>
      <c r="F89" s="30">
        <f t="shared" si="14"/>
        <v>100</v>
      </c>
    </row>
    <row r="90" spans="1:6" s="76" customFormat="1" ht="33" customHeight="1" outlineLevel="1" x14ac:dyDescent="0.2">
      <c r="A90" s="18" t="s">
        <v>44</v>
      </c>
      <c r="B90" s="19" t="s">
        <v>438</v>
      </c>
      <c r="C90" s="19" t="s">
        <v>7</v>
      </c>
      <c r="D90" s="29">
        <v>499020.2</v>
      </c>
      <c r="E90" s="30">
        <v>499020.2</v>
      </c>
      <c r="F90" s="30">
        <f t="shared" si="14"/>
        <v>100</v>
      </c>
    </row>
    <row r="91" spans="1:6" s="63" customFormat="1" ht="43.5" customHeight="1" x14ac:dyDescent="0.2">
      <c r="A91" s="20" t="s">
        <v>215</v>
      </c>
      <c r="B91" s="22" t="s">
        <v>117</v>
      </c>
      <c r="C91" s="22" t="s">
        <v>1</v>
      </c>
      <c r="D91" s="29">
        <f>D92+D95</f>
        <v>16571204</v>
      </c>
      <c r="E91" s="29">
        <f>E92+E95</f>
        <v>16571204</v>
      </c>
      <c r="F91" s="30">
        <f t="shared" si="6"/>
        <v>100</v>
      </c>
    </row>
    <row r="92" spans="1:6" s="63" customFormat="1" ht="29.25" customHeight="1" x14ac:dyDescent="0.2">
      <c r="A92" s="18" t="s">
        <v>26</v>
      </c>
      <c r="B92" s="22" t="s">
        <v>118</v>
      </c>
      <c r="C92" s="22" t="s">
        <v>1</v>
      </c>
      <c r="D92" s="29">
        <f t="shared" ref="D92:E93" si="16">D93</f>
        <v>6071204</v>
      </c>
      <c r="E92" s="29">
        <f t="shared" si="16"/>
        <v>6071204</v>
      </c>
      <c r="F92" s="30">
        <f t="shared" si="6"/>
        <v>100</v>
      </c>
    </row>
    <row r="93" spans="1:6" s="63" customFormat="1" ht="29.25" customHeight="1" x14ac:dyDescent="0.2">
      <c r="A93" s="18" t="s">
        <v>68</v>
      </c>
      <c r="B93" s="22" t="s">
        <v>118</v>
      </c>
      <c r="C93" s="22" t="s">
        <v>50</v>
      </c>
      <c r="D93" s="29">
        <f t="shared" si="16"/>
        <v>6071204</v>
      </c>
      <c r="E93" s="29">
        <f t="shared" si="16"/>
        <v>6071204</v>
      </c>
      <c r="F93" s="30">
        <f t="shared" si="6"/>
        <v>100</v>
      </c>
    </row>
    <row r="94" spans="1:6" s="63" customFormat="1" ht="21" customHeight="1" x14ac:dyDescent="0.2">
      <c r="A94" s="18" t="s">
        <v>27</v>
      </c>
      <c r="B94" s="22" t="s">
        <v>118</v>
      </c>
      <c r="C94" s="22" t="s">
        <v>28</v>
      </c>
      <c r="D94" s="29">
        <v>6071204</v>
      </c>
      <c r="E94" s="30">
        <v>6071204</v>
      </c>
      <c r="F94" s="30">
        <f t="shared" si="6"/>
        <v>100</v>
      </c>
    </row>
    <row r="95" spans="1:6" s="76" customFormat="1" ht="55.5" customHeight="1" x14ac:dyDescent="0.2">
      <c r="A95" s="18" t="s">
        <v>442</v>
      </c>
      <c r="B95" s="22" t="s">
        <v>441</v>
      </c>
      <c r="C95" s="22" t="s">
        <v>1</v>
      </c>
      <c r="D95" s="29">
        <f>D96</f>
        <v>10500000</v>
      </c>
      <c r="E95" s="29">
        <f>E96</f>
        <v>10500000</v>
      </c>
      <c r="F95" s="30">
        <f t="shared" si="6"/>
        <v>100</v>
      </c>
    </row>
    <row r="96" spans="1:6" s="76" customFormat="1" ht="35.25" customHeight="1" x14ac:dyDescent="0.2">
      <c r="A96" s="18" t="s">
        <v>418</v>
      </c>
      <c r="B96" s="22" t="s">
        <v>441</v>
      </c>
      <c r="C96" s="22" t="s">
        <v>43</v>
      </c>
      <c r="D96" s="29">
        <f>D97</f>
        <v>10500000</v>
      </c>
      <c r="E96" s="29">
        <f>E97</f>
        <v>10500000</v>
      </c>
      <c r="F96" s="30">
        <f t="shared" si="6"/>
        <v>100</v>
      </c>
    </row>
    <row r="97" spans="1:6" s="76" customFormat="1" ht="37.5" customHeight="1" x14ac:dyDescent="0.2">
      <c r="A97" s="18" t="s">
        <v>44</v>
      </c>
      <c r="B97" s="22" t="s">
        <v>441</v>
      </c>
      <c r="C97" s="22" t="s">
        <v>7</v>
      </c>
      <c r="D97" s="29">
        <v>10500000</v>
      </c>
      <c r="E97" s="30">
        <v>10500000</v>
      </c>
      <c r="F97" s="30">
        <f t="shared" si="6"/>
        <v>100</v>
      </c>
    </row>
    <row r="98" spans="1:6" s="37" customFormat="1" ht="45" customHeight="1" outlineLevel="5" x14ac:dyDescent="0.2">
      <c r="A98" s="40" t="s">
        <v>209</v>
      </c>
      <c r="B98" s="34" t="s">
        <v>80</v>
      </c>
      <c r="C98" s="34" t="s">
        <v>1</v>
      </c>
      <c r="D98" s="41">
        <f>D99+D148+D169+D201+D206</f>
        <v>124083353.41</v>
      </c>
      <c r="E98" s="41">
        <f>E99+E148+E169+E201+E206</f>
        <v>118937043.55999999</v>
      </c>
      <c r="F98" s="17">
        <f t="shared" ref="F98:F160" si="17">E98/D98*100</f>
        <v>95.852538065283085</v>
      </c>
    </row>
    <row r="99" spans="1:6" s="63" customFormat="1" ht="27.75" customHeight="1" outlineLevel="5" x14ac:dyDescent="0.2">
      <c r="A99" s="32" t="s">
        <v>213</v>
      </c>
      <c r="B99" s="28" t="s">
        <v>89</v>
      </c>
      <c r="C99" s="28" t="s">
        <v>1</v>
      </c>
      <c r="D99" s="61">
        <f>D100+D119+D128+D142</f>
        <v>46444253.950000003</v>
      </c>
      <c r="E99" s="61">
        <f>E100+E119+E128+E142</f>
        <v>45897662.060000002</v>
      </c>
      <c r="F99" s="30">
        <f t="shared" si="17"/>
        <v>98.823122682542305</v>
      </c>
    </row>
    <row r="100" spans="1:6" s="57" customFormat="1" ht="31.5" customHeight="1" outlineLevel="5" x14ac:dyDescent="0.2">
      <c r="A100" s="55" t="s">
        <v>368</v>
      </c>
      <c r="B100" s="56" t="s">
        <v>341</v>
      </c>
      <c r="C100" s="56" t="s">
        <v>1</v>
      </c>
      <c r="D100" s="62">
        <f>D101+D104+D109+D114</f>
        <v>35295196.060000002</v>
      </c>
      <c r="E100" s="62">
        <f>E101+E104+E109+E114</f>
        <v>34752219.039999999</v>
      </c>
      <c r="F100" s="83">
        <f t="shared" si="17"/>
        <v>98.461612115493082</v>
      </c>
    </row>
    <row r="101" spans="1:6" s="26" customFormat="1" ht="30.75" customHeight="1" x14ac:dyDescent="0.2">
      <c r="A101" s="18" t="s">
        <v>90</v>
      </c>
      <c r="B101" s="22" t="s">
        <v>91</v>
      </c>
      <c r="C101" s="22" t="s">
        <v>1</v>
      </c>
      <c r="D101" s="29">
        <f>D102</f>
        <v>12445270.539999999</v>
      </c>
      <c r="E101" s="29">
        <f>E102</f>
        <v>12383789.130000001</v>
      </c>
      <c r="F101" s="30">
        <f t="shared" ref="F101:F116" si="18">E101/D101*100</f>
        <v>99.505985749346365</v>
      </c>
    </row>
    <row r="102" spans="1:6" s="63" customFormat="1" ht="30" customHeight="1" x14ac:dyDescent="0.2">
      <c r="A102" s="18" t="s">
        <v>68</v>
      </c>
      <c r="B102" s="22" t="s">
        <v>91</v>
      </c>
      <c r="C102" s="22" t="s">
        <v>50</v>
      </c>
      <c r="D102" s="29">
        <f>D103</f>
        <v>12445270.539999999</v>
      </c>
      <c r="E102" s="29">
        <f>E103</f>
        <v>12383789.130000001</v>
      </c>
      <c r="F102" s="30">
        <f t="shared" si="18"/>
        <v>99.505985749346365</v>
      </c>
    </row>
    <row r="103" spans="1:6" s="63" customFormat="1" ht="24.75" customHeight="1" x14ac:dyDescent="0.2">
      <c r="A103" s="18" t="s">
        <v>27</v>
      </c>
      <c r="B103" s="22" t="s">
        <v>91</v>
      </c>
      <c r="C103" s="22" t="s">
        <v>28</v>
      </c>
      <c r="D103" s="29">
        <v>12445270.539999999</v>
      </c>
      <c r="E103" s="29">
        <v>12383789.130000001</v>
      </c>
      <c r="F103" s="30">
        <f t="shared" si="18"/>
        <v>99.505985749346365</v>
      </c>
    </row>
    <row r="104" spans="1:6" s="26" customFormat="1" ht="33" customHeight="1" x14ac:dyDescent="0.2">
      <c r="A104" s="18" t="s">
        <v>146</v>
      </c>
      <c r="B104" s="22" t="s">
        <v>147</v>
      </c>
      <c r="C104" s="22" t="s">
        <v>1</v>
      </c>
      <c r="D104" s="29">
        <f>D105+D107</f>
        <v>15023498.17</v>
      </c>
      <c r="E104" s="29">
        <f>E105+E107</f>
        <v>14912652.810000001</v>
      </c>
      <c r="F104" s="30">
        <f t="shared" si="18"/>
        <v>99.26218675074395</v>
      </c>
    </row>
    <row r="105" spans="1:6" s="63" customFormat="1" ht="60.75" customHeight="1" x14ac:dyDescent="0.2">
      <c r="A105" s="18" t="s">
        <v>138</v>
      </c>
      <c r="B105" s="22" t="s">
        <v>147</v>
      </c>
      <c r="C105" s="22" t="s">
        <v>40</v>
      </c>
      <c r="D105" s="29">
        <f>D106</f>
        <v>11727882.199999999</v>
      </c>
      <c r="E105" s="29">
        <f>E106</f>
        <v>11657911.83</v>
      </c>
      <c r="F105" s="30">
        <f t="shared" si="18"/>
        <v>99.403384440542908</v>
      </c>
    </row>
    <row r="106" spans="1:6" s="63" customFormat="1" ht="21" customHeight="1" x14ac:dyDescent="0.2">
      <c r="A106" s="18" t="s">
        <v>14</v>
      </c>
      <c r="B106" s="22" t="s">
        <v>147</v>
      </c>
      <c r="C106" s="22" t="s">
        <v>15</v>
      </c>
      <c r="D106" s="29">
        <v>11727882.199999999</v>
      </c>
      <c r="E106" s="29">
        <v>11657911.83</v>
      </c>
      <c r="F106" s="30">
        <f t="shared" si="18"/>
        <v>99.403384440542908</v>
      </c>
    </row>
    <row r="107" spans="1:6" s="63" customFormat="1" ht="30" customHeight="1" x14ac:dyDescent="0.2">
      <c r="A107" s="18" t="s">
        <v>114</v>
      </c>
      <c r="B107" s="22" t="s">
        <v>147</v>
      </c>
      <c r="C107" s="22" t="s">
        <v>43</v>
      </c>
      <c r="D107" s="29">
        <f>D108</f>
        <v>3295615.97</v>
      </c>
      <c r="E107" s="29">
        <f>E108</f>
        <v>3254740.98</v>
      </c>
      <c r="F107" s="30">
        <f t="shared" si="18"/>
        <v>98.759716229922262</v>
      </c>
    </row>
    <row r="108" spans="1:6" s="63" customFormat="1" ht="31.5" customHeight="1" x14ac:dyDescent="0.2">
      <c r="A108" s="18" t="s">
        <v>44</v>
      </c>
      <c r="B108" s="22" t="s">
        <v>147</v>
      </c>
      <c r="C108" s="22" t="s">
        <v>7</v>
      </c>
      <c r="D108" s="29">
        <v>3295615.97</v>
      </c>
      <c r="E108" s="29">
        <v>3254740.98</v>
      </c>
      <c r="F108" s="30">
        <f t="shared" si="18"/>
        <v>98.759716229922262</v>
      </c>
    </row>
    <row r="109" spans="1:6" s="26" customFormat="1" ht="30.75" customHeight="1" x14ac:dyDescent="0.2">
      <c r="A109" s="18" t="s">
        <v>148</v>
      </c>
      <c r="B109" s="22" t="s">
        <v>149</v>
      </c>
      <c r="C109" s="22" t="s">
        <v>1</v>
      </c>
      <c r="D109" s="29">
        <f>D110+D112</f>
        <v>6562924.25</v>
      </c>
      <c r="E109" s="29">
        <f>E110+E112</f>
        <v>6192274</v>
      </c>
      <c r="F109" s="30">
        <f t="shared" si="18"/>
        <v>94.352361296871592</v>
      </c>
    </row>
    <row r="110" spans="1:6" s="63" customFormat="1" ht="57.75" customHeight="1" x14ac:dyDescent="0.2">
      <c r="A110" s="18" t="s">
        <v>138</v>
      </c>
      <c r="B110" s="22" t="s">
        <v>149</v>
      </c>
      <c r="C110" s="22" t="s">
        <v>40</v>
      </c>
      <c r="D110" s="29">
        <f>D111</f>
        <v>3922050</v>
      </c>
      <c r="E110" s="29">
        <f>E111</f>
        <v>3739835.72</v>
      </c>
      <c r="F110" s="30">
        <f t="shared" si="18"/>
        <v>95.354106143470901</v>
      </c>
    </row>
    <row r="111" spans="1:6" s="63" customFormat="1" ht="21" customHeight="1" x14ac:dyDescent="0.2">
      <c r="A111" s="18" t="s">
        <v>14</v>
      </c>
      <c r="B111" s="22" t="s">
        <v>149</v>
      </c>
      <c r="C111" s="22" t="s">
        <v>15</v>
      </c>
      <c r="D111" s="29">
        <v>3922050</v>
      </c>
      <c r="E111" s="29">
        <v>3739835.72</v>
      </c>
      <c r="F111" s="30">
        <f t="shared" si="18"/>
        <v>95.354106143470901</v>
      </c>
    </row>
    <row r="112" spans="1:6" s="63" customFormat="1" ht="31.5" customHeight="1" x14ac:dyDescent="0.2">
      <c r="A112" s="18" t="s">
        <v>114</v>
      </c>
      <c r="B112" s="22" t="s">
        <v>149</v>
      </c>
      <c r="C112" s="22" t="s">
        <v>43</v>
      </c>
      <c r="D112" s="29">
        <f>D113</f>
        <v>2640874.25</v>
      </c>
      <c r="E112" s="29">
        <f>E113</f>
        <v>2452438.2799999998</v>
      </c>
      <c r="F112" s="30">
        <f t="shared" si="18"/>
        <v>92.864636777006695</v>
      </c>
    </row>
    <row r="113" spans="1:6" s="63" customFormat="1" ht="31.5" customHeight="1" x14ac:dyDescent="0.2">
      <c r="A113" s="18" t="s">
        <v>44</v>
      </c>
      <c r="B113" s="22" t="s">
        <v>149</v>
      </c>
      <c r="C113" s="22" t="s">
        <v>7</v>
      </c>
      <c r="D113" s="29">
        <v>2640874.25</v>
      </c>
      <c r="E113" s="29">
        <v>2452438.2799999998</v>
      </c>
      <c r="F113" s="30">
        <f t="shared" si="18"/>
        <v>92.864636777006695</v>
      </c>
    </row>
    <row r="114" spans="1:6" s="63" customFormat="1" ht="18" customHeight="1" x14ac:dyDescent="0.2">
      <c r="A114" s="27" t="s">
        <v>178</v>
      </c>
      <c r="B114" s="31" t="s">
        <v>179</v>
      </c>
      <c r="C114" s="31" t="s">
        <v>1</v>
      </c>
      <c r="D114" s="29">
        <f>D115+D117</f>
        <v>1263503.1000000001</v>
      </c>
      <c r="E114" s="29">
        <f>E115+E117</f>
        <v>1263503.1000000001</v>
      </c>
      <c r="F114" s="30">
        <f t="shared" si="18"/>
        <v>100</v>
      </c>
    </row>
    <row r="115" spans="1:6" s="63" customFormat="1" ht="33" customHeight="1" x14ac:dyDescent="0.2">
      <c r="A115" s="27" t="s">
        <v>114</v>
      </c>
      <c r="B115" s="31" t="s">
        <v>179</v>
      </c>
      <c r="C115" s="31" t="s">
        <v>43</v>
      </c>
      <c r="D115" s="29">
        <f t="shared" ref="D115:E115" si="19">D116</f>
        <v>329469.56</v>
      </c>
      <c r="E115" s="29">
        <f t="shared" si="19"/>
        <v>329469.56</v>
      </c>
      <c r="F115" s="30">
        <f t="shared" si="18"/>
        <v>100</v>
      </c>
    </row>
    <row r="116" spans="1:6" s="63" customFormat="1" ht="27.75" customHeight="1" x14ac:dyDescent="0.2">
      <c r="A116" s="27" t="s">
        <v>44</v>
      </c>
      <c r="B116" s="31" t="s">
        <v>179</v>
      </c>
      <c r="C116" s="31" t="s">
        <v>7</v>
      </c>
      <c r="D116" s="29">
        <v>329469.56</v>
      </c>
      <c r="E116" s="30">
        <v>329469.56</v>
      </c>
      <c r="F116" s="30">
        <f t="shared" si="18"/>
        <v>100</v>
      </c>
    </row>
    <row r="117" spans="1:6" s="69" customFormat="1" ht="31.5" customHeight="1" x14ac:dyDescent="0.2">
      <c r="A117" s="18" t="s">
        <v>68</v>
      </c>
      <c r="B117" s="31" t="s">
        <v>179</v>
      </c>
      <c r="C117" s="31" t="s">
        <v>50</v>
      </c>
      <c r="D117" s="29">
        <f>D118</f>
        <v>934033.54</v>
      </c>
      <c r="E117" s="29">
        <f>E118</f>
        <v>934033.54</v>
      </c>
      <c r="F117" s="30">
        <f t="shared" si="17"/>
        <v>100</v>
      </c>
    </row>
    <row r="118" spans="1:6" s="69" customFormat="1" ht="27.75" customHeight="1" x14ac:dyDescent="0.2">
      <c r="A118" s="18" t="s">
        <v>27</v>
      </c>
      <c r="B118" s="31" t="s">
        <v>179</v>
      </c>
      <c r="C118" s="31" t="s">
        <v>28</v>
      </c>
      <c r="D118" s="29">
        <v>934033.54</v>
      </c>
      <c r="E118" s="30">
        <v>934033.54</v>
      </c>
      <c r="F118" s="30">
        <f t="shared" si="17"/>
        <v>100</v>
      </c>
    </row>
    <row r="119" spans="1:6" s="63" customFormat="1" ht="47.25" customHeight="1" x14ac:dyDescent="0.2">
      <c r="A119" s="48" t="s">
        <v>342</v>
      </c>
      <c r="B119" s="47" t="s">
        <v>343</v>
      </c>
      <c r="C119" s="53" t="s">
        <v>1</v>
      </c>
      <c r="D119" s="60">
        <f>D120+D125</f>
        <v>6503717</v>
      </c>
      <c r="E119" s="60">
        <f>E120+E125</f>
        <v>6500102.1299999999</v>
      </c>
      <c r="F119" s="83">
        <f t="shared" ref="F119:F124" si="20">E119/D119*100</f>
        <v>99.94441839950909</v>
      </c>
    </row>
    <row r="120" spans="1:6" s="26" customFormat="1" ht="22.5" customHeight="1" x14ac:dyDescent="0.2">
      <c r="A120" s="18" t="s">
        <v>174</v>
      </c>
      <c r="B120" s="22" t="s">
        <v>175</v>
      </c>
      <c r="C120" s="22" t="s">
        <v>1</v>
      </c>
      <c r="D120" s="29">
        <f>D121+D123</f>
        <v>6453717</v>
      </c>
      <c r="E120" s="29">
        <f>E121+E123</f>
        <v>6450102.1299999999</v>
      </c>
      <c r="F120" s="30">
        <f t="shared" si="20"/>
        <v>99.943987782544539</v>
      </c>
    </row>
    <row r="121" spans="1:6" s="63" customFormat="1" ht="29.25" customHeight="1" x14ac:dyDescent="0.2">
      <c r="A121" s="18" t="s">
        <v>114</v>
      </c>
      <c r="B121" s="22" t="s">
        <v>175</v>
      </c>
      <c r="C121" s="22" t="s">
        <v>43</v>
      </c>
      <c r="D121" s="29">
        <f>D122</f>
        <v>3069445</v>
      </c>
      <c r="E121" s="29">
        <f>E122</f>
        <v>3068906.03</v>
      </c>
      <c r="F121" s="30">
        <f t="shared" si="20"/>
        <v>99.982440799558219</v>
      </c>
    </row>
    <row r="122" spans="1:6" s="63" customFormat="1" ht="29.25" customHeight="1" x14ac:dyDescent="0.2">
      <c r="A122" s="18" t="s">
        <v>44</v>
      </c>
      <c r="B122" s="22" t="s">
        <v>175</v>
      </c>
      <c r="C122" s="22" t="s">
        <v>7</v>
      </c>
      <c r="D122" s="29">
        <v>3069445</v>
      </c>
      <c r="E122" s="30">
        <v>3068906.03</v>
      </c>
      <c r="F122" s="30">
        <f t="shared" si="20"/>
        <v>99.982440799558219</v>
      </c>
    </row>
    <row r="123" spans="1:6" s="63" customFormat="1" ht="29.25" customHeight="1" x14ac:dyDescent="0.2">
      <c r="A123" s="18" t="s">
        <v>68</v>
      </c>
      <c r="B123" s="22" t="s">
        <v>175</v>
      </c>
      <c r="C123" s="22" t="s">
        <v>50</v>
      </c>
      <c r="D123" s="29">
        <f>D124</f>
        <v>3384272</v>
      </c>
      <c r="E123" s="29">
        <f>E124</f>
        <v>3381196.1</v>
      </c>
      <c r="F123" s="30">
        <f t="shared" si="20"/>
        <v>99.909111915354316</v>
      </c>
    </row>
    <row r="124" spans="1:6" s="63" customFormat="1" ht="22.5" customHeight="1" x14ac:dyDescent="0.2">
      <c r="A124" s="18" t="s">
        <v>27</v>
      </c>
      <c r="B124" s="22" t="s">
        <v>175</v>
      </c>
      <c r="C124" s="22" t="s">
        <v>28</v>
      </c>
      <c r="D124" s="29">
        <v>3384272</v>
      </c>
      <c r="E124" s="29">
        <v>3381196.1</v>
      </c>
      <c r="F124" s="30">
        <f t="shared" si="20"/>
        <v>99.909111915354316</v>
      </c>
    </row>
    <row r="125" spans="1:6" s="69" customFormat="1" ht="33.75" customHeight="1" x14ac:dyDescent="0.2">
      <c r="A125" s="18" t="s">
        <v>396</v>
      </c>
      <c r="B125" s="22" t="s">
        <v>395</v>
      </c>
      <c r="C125" s="22" t="s">
        <v>1</v>
      </c>
      <c r="D125" s="29">
        <f>D126</f>
        <v>50000</v>
      </c>
      <c r="E125" s="29">
        <f>E126</f>
        <v>50000</v>
      </c>
      <c r="F125" s="30">
        <f t="shared" si="17"/>
        <v>100</v>
      </c>
    </row>
    <row r="126" spans="1:6" s="69" customFormat="1" ht="29.25" customHeight="1" x14ac:dyDescent="0.2">
      <c r="A126" s="18" t="s">
        <v>114</v>
      </c>
      <c r="B126" s="22" t="s">
        <v>395</v>
      </c>
      <c r="C126" s="22" t="s">
        <v>43</v>
      </c>
      <c r="D126" s="29">
        <f>D127</f>
        <v>50000</v>
      </c>
      <c r="E126" s="29">
        <f>E127</f>
        <v>50000</v>
      </c>
      <c r="F126" s="30">
        <f t="shared" si="17"/>
        <v>100</v>
      </c>
    </row>
    <row r="127" spans="1:6" s="69" customFormat="1" ht="29.25" customHeight="1" x14ac:dyDescent="0.2">
      <c r="A127" s="18" t="s">
        <v>44</v>
      </c>
      <c r="B127" s="22" t="s">
        <v>395</v>
      </c>
      <c r="C127" s="22" t="s">
        <v>7</v>
      </c>
      <c r="D127" s="29">
        <v>50000</v>
      </c>
      <c r="E127" s="29">
        <v>50000</v>
      </c>
      <c r="F127" s="30">
        <f t="shared" si="17"/>
        <v>100</v>
      </c>
    </row>
    <row r="128" spans="1:6" s="63" customFormat="1" ht="33" customHeight="1" outlineLevel="5" x14ac:dyDescent="0.2">
      <c r="A128" s="49" t="s">
        <v>301</v>
      </c>
      <c r="B128" s="46" t="s">
        <v>302</v>
      </c>
      <c r="C128" s="56" t="s">
        <v>1</v>
      </c>
      <c r="D128" s="62">
        <f>D129+D136+D139</f>
        <v>3645002.09</v>
      </c>
      <c r="E128" s="62">
        <f>E129+E136+E139</f>
        <v>3645002.09</v>
      </c>
      <c r="F128" s="83">
        <f t="shared" si="17"/>
        <v>100</v>
      </c>
    </row>
    <row r="129" spans="1:6" s="26" customFormat="1" ht="46.5" customHeight="1" x14ac:dyDescent="0.2">
      <c r="A129" s="18" t="s">
        <v>150</v>
      </c>
      <c r="B129" s="22" t="s">
        <v>151</v>
      </c>
      <c r="C129" s="22" t="s">
        <v>1</v>
      </c>
      <c r="D129" s="29">
        <f>D130+D134+D132</f>
        <v>2800973.09</v>
      </c>
      <c r="E129" s="29">
        <f>E130+E134+E132</f>
        <v>2800973.09</v>
      </c>
      <c r="F129" s="30">
        <f t="shared" ref="F129:F147" si="21">E129/D129*100</f>
        <v>100</v>
      </c>
    </row>
    <row r="130" spans="1:6" s="63" customFormat="1" ht="30" customHeight="1" x14ac:dyDescent="0.2">
      <c r="A130" s="18" t="s">
        <v>114</v>
      </c>
      <c r="B130" s="22" t="s">
        <v>151</v>
      </c>
      <c r="C130" s="22" t="s">
        <v>43</v>
      </c>
      <c r="D130" s="29">
        <f>D131</f>
        <v>2182075.7400000002</v>
      </c>
      <c r="E130" s="29">
        <f>E131</f>
        <v>2182075.7400000002</v>
      </c>
      <c r="F130" s="30">
        <f t="shared" si="21"/>
        <v>100</v>
      </c>
    </row>
    <row r="131" spans="1:6" s="63" customFormat="1" ht="30" customHeight="1" x14ac:dyDescent="0.2">
      <c r="A131" s="18" t="s">
        <v>44</v>
      </c>
      <c r="B131" s="22" t="s">
        <v>151</v>
      </c>
      <c r="C131" s="22" t="s">
        <v>7</v>
      </c>
      <c r="D131" s="29">
        <v>2182075.7400000002</v>
      </c>
      <c r="E131" s="29">
        <v>2182075.7400000002</v>
      </c>
      <c r="F131" s="30">
        <f t="shared" si="21"/>
        <v>100</v>
      </c>
    </row>
    <row r="132" spans="1:6" s="63" customFormat="1" ht="30" customHeight="1" outlineLevel="5" x14ac:dyDescent="0.2">
      <c r="A132" s="32" t="s">
        <v>252</v>
      </c>
      <c r="B132" s="28" t="s">
        <v>151</v>
      </c>
      <c r="C132" s="28" t="s">
        <v>131</v>
      </c>
      <c r="D132" s="61">
        <f>D133</f>
        <v>25330.34</v>
      </c>
      <c r="E132" s="61">
        <f>E133</f>
        <v>25330.34</v>
      </c>
      <c r="F132" s="30">
        <f t="shared" si="21"/>
        <v>100</v>
      </c>
    </row>
    <row r="133" spans="1:6" s="63" customFormat="1" ht="21" customHeight="1" outlineLevel="5" x14ac:dyDescent="0.2">
      <c r="A133" s="21" t="s">
        <v>132</v>
      </c>
      <c r="B133" s="19" t="s">
        <v>151</v>
      </c>
      <c r="C133" s="19" t="s">
        <v>133</v>
      </c>
      <c r="D133" s="61">
        <v>25330.34</v>
      </c>
      <c r="E133" s="30">
        <v>25330.34</v>
      </c>
      <c r="F133" s="30">
        <f t="shared" si="21"/>
        <v>100</v>
      </c>
    </row>
    <row r="134" spans="1:6" s="63" customFormat="1" ht="30.75" customHeight="1" x14ac:dyDescent="0.2">
      <c r="A134" s="21" t="s">
        <v>68</v>
      </c>
      <c r="B134" s="22" t="s">
        <v>151</v>
      </c>
      <c r="C134" s="22" t="s">
        <v>50</v>
      </c>
      <c r="D134" s="29">
        <f>D135</f>
        <v>593567.01</v>
      </c>
      <c r="E134" s="29">
        <f>E135</f>
        <v>593567.01</v>
      </c>
      <c r="F134" s="30">
        <f t="shared" si="21"/>
        <v>100</v>
      </c>
    </row>
    <row r="135" spans="1:6" s="63" customFormat="1" ht="19.5" customHeight="1" x14ac:dyDescent="0.2">
      <c r="A135" s="21" t="s">
        <v>27</v>
      </c>
      <c r="B135" s="22" t="s">
        <v>151</v>
      </c>
      <c r="C135" s="22" t="s">
        <v>28</v>
      </c>
      <c r="D135" s="29">
        <v>593567.01</v>
      </c>
      <c r="E135" s="30">
        <v>593567.01</v>
      </c>
      <c r="F135" s="30">
        <f t="shared" si="21"/>
        <v>100</v>
      </c>
    </row>
    <row r="136" spans="1:6" s="76" customFormat="1" ht="59.25" customHeight="1" x14ac:dyDescent="0.2">
      <c r="A136" s="21" t="s">
        <v>444</v>
      </c>
      <c r="B136" s="22" t="s">
        <v>443</v>
      </c>
      <c r="C136" s="22" t="s">
        <v>1</v>
      </c>
      <c r="D136" s="29">
        <f>D137</f>
        <v>179416.01</v>
      </c>
      <c r="E136" s="29">
        <f>E137</f>
        <v>179416.01</v>
      </c>
      <c r="F136" s="30">
        <f t="shared" si="21"/>
        <v>100</v>
      </c>
    </row>
    <row r="137" spans="1:6" s="76" customFormat="1" ht="30.75" customHeight="1" x14ac:dyDescent="0.2">
      <c r="A137" s="21" t="s">
        <v>435</v>
      </c>
      <c r="B137" s="22" t="s">
        <v>443</v>
      </c>
      <c r="C137" s="22" t="s">
        <v>43</v>
      </c>
      <c r="D137" s="29">
        <f>D138</f>
        <v>179416.01</v>
      </c>
      <c r="E137" s="29">
        <f>E138</f>
        <v>179416.01</v>
      </c>
      <c r="F137" s="30">
        <f t="shared" si="21"/>
        <v>100</v>
      </c>
    </row>
    <row r="138" spans="1:6" s="76" customFormat="1" ht="33" customHeight="1" x14ac:dyDescent="0.2">
      <c r="A138" s="21" t="s">
        <v>44</v>
      </c>
      <c r="B138" s="22" t="s">
        <v>443</v>
      </c>
      <c r="C138" s="22" t="s">
        <v>7</v>
      </c>
      <c r="D138" s="29">
        <v>179416.01</v>
      </c>
      <c r="E138" s="30">
        <v>179416.01</v>
      </c>
      <c r="F138" s="30">
        <f t="shared" si="21"/>
        <v>100</v>
      </c>
    </row>
    <row r="139" spans="1:6" s="76" customFormat="1" ht="43.5" customHeight="1" x14ac:dyDescent="0.2">
      <c r="A139" s="21" t="s">
        <v>446</v>
      </c>
      <c r="B139" s="22" t="s">
        <v>445</v>
      </c>
      <c r="C139" s="22" t="s">
        <v>1</v>
      </c>
      <c r="D139" s="29">
        <f>D140</f>
        <v>664612.99</v>
      </c>
      <c r="E139" s="29">
        <f>E140</f>
        <v>664612.99</v>
      </c>
      <c r="F139" s="30">
        <f t="shared" si="21"/>
        <v>100</v>
      </c>
    </row>
    <row r="140" spans="1:6" s="76" customFormat="1" ht="33" customHeight="1" x14ac:dyDescent="0.2">
      <c r="A140" s="21" t="s">
        <v>114</v>
      </c>
      <c r="B140" s="22" t="s">
        <v>445</v>
      </c>
      <c r="C140" s="22" t="s">
        <v>43</v>
      </c>
      <c r="D140" s="29">
        <f>D141</f>
        <v>664612.99</v>
      </c>
      <c r="E140" s="29">
        <f>E141</f>
        <v>664612.99</v>
      </c>
      <c r="F140" s="30">
        <f t="shared" si="21"/>
        <v>100</v>
      </c>
    </row>
    <row r="141" spans="1:6" s="76" customFormat="1" ht="33" customHeight="1" x14ac:dyDescent="0.2">
      <c r="A141" s="21" t="s">
        <v>44</v>
      </c>
      <c r="B141" s="22" t="s">
        <v>445</v>
      </c>
      <c r="C141" s="22" t="s">
        <v>7</v>
      </c>
      <c r="D141" s="29">
        <v>664612.99</v>
      </c>
      <c r="E141" s="30">
        <v>664612.99</v>
      </c>
      <c r="F141" s="30">
        <f t="shared" si="21"/>
        <v>100</v>
      </c>
    </row>
    <row r="142" spans="1:6" s="63" customFormat="1" ht="33.75" customHeight="1" x14ac:dyDescent="0.2">
      <c r="A142" s="48" t="s">
        <v>344</v>
      </c>
      <c r="B142" s="47" t="s">
        <v>345</v>
      </c>
      <c r="C142" s="53" t="s">
        <v>1</v>
      </c>
      <c r="D142" s="60">
        <f>D143</f>
        <v>1000338.8</v>
      </c>
      <c r="E142" s="60">
        <f>E143</f>
        <v>1000338.8</v>
      </c>
      <c r="F142" s="83">
        <f t="shared" si="21"/>
        <v>100</v>
      </c>
    </row>
    <row r="143" spans="1:6" s="26" customFormat="1" ht="30.75" customHeight="1" x14ac:dyDescent="0.2">
      <c r="A143" s="21" t="s">
        <v>240</v>
      </c>
      <c r="B143" s="22" t="s">
        <v>260</v>
      </c>
      <c r="C143" s="22" t="s">
        <v>1</v>
      </c>
      <c r="D143" s="29">
        <f>D144+D146</f>
        <v>1000338.8</v>
      </c>
      <c r="E143" s="29">
        <f>E144+E146</f>
        <v>1000338.8</v>
      </c>
      <c r="F143" s="30">
        <f t="shared" si="21"/>
        <v>100</v>
      </c>
    </row>
    <row r="144" spans="1:6" s="26" customFormat="1" ht="30.75" customHeight="1" x14ac:dyDescent="0.2">
      <c r="A144" s="27" t="s">
        <v>114</v>
      </c>
      <c r="B144" s="22" t="s">
        <v>260</v>
      </c>
      <c r="C144" s="31" t="s">
        <v>43</v>
      </c>
      <c r="D144" s="29">
        <f>D145</f>
        <v>464183.8</v>
      </c>
      <c r="E144" s="29">
        <f>E145</f>
        <v>464183.8</v>
      </c>
      <c r="F144" s="30">
        <f t="shared" si="21"/>
        <v>100</v>
      </c>
    </row>
    <row r="145" spans="1:6" s="26" customFormat="1" ht="30.75" customHeight="1" x14ac:dyDescent="0.2">
      <c r="A145" s="27" t="s">
        <v>44</v>
      </c>
      <c r="B145" s="22" t="s">
        <v>260</v>
      </c>
      <c r="C145" s="31" t="s">
        <v>7</v>
      </c>
      <c r="D145" s="29">
        <v>464183.8</v>
      </c>
      <c r="E145" s="29">
        <v>464183.8</v>
      </c>
      <c r="F145" s="30">
        <f t="shared" si="21"/>
        <v>100</v>
      </c>
    </row>
    <row r="146" spans="1:6" s="63" customFormat="1" ht="28.5" customHeight="1" x14ac:dyDescent="0.2">
      <c r="A146" s="21" t="s">
        <v>68</v>
      </c>
      <c r="B146" s="22" t="s">
        <v>260</v>
      </c>
      <c r="C146" s="22" t="s">
        <v>50</v>
      </c>
      <c r="D146" s="29">
        <f>D147</f>
        <v>536155</v>
      </c>
      <c r="E146" s="29">
        <f>E147</f>
        <v>536155</v>
      </c>
      <c r="F146" s="30">
        <f t="shared" si="21"/>
        <v>100</v>
      </c>
    </row>
    <row r="147" spans="1:6" s="63" customFormat="1" ht="22.5" customHeight="1" x14ac:dyDescent="0.2">
      <c r="A147" s="21" t="s">
        <v>27</v>
      </c>
      <c r="B147" s="22" t="s">
        <v>260</v>
      </c>
      <c r="C147" s="22" t="s">
        <v>28</v>
      </c>
      <c r="D147" s="29">
        <v>536155</v>
      </c>
      <c r="E147" s="30">
        <v>536155</v>
      </c>
      <c r="F147" s="30">
        <f t="shared" si="21"/>
        <v>100</v>
      </c>
    </row>
    <row r="148" spans="1:6" s="63" customFormat="1" ht="32.25" customHeight="1" outlineLevel="5" x14ac:dyDescent="0.2">
      <c r="A148" s="18" t="s">
        <v>107</v>
      </c>
      <c r="B148" s="19" t="s">
        <v>81</v>
      </c>
      <c r="C148" s="22" t="s">
        <v>1</v>
      </c>
      <c r="D148" s="29">
        <f>D149+D153+D157+D161+D165</f>
        <v>43457415.230000004</v>
      </c>
      <c r="E148" s="29">
        <f>E149+E153+E157+E161+E165</f>
        <v>40679347.629999995</v>
      </c>
      <c r="F148" s="30">
        <f t="shared" si="17"/>
        <v>93.607379579993463</v>
      </c>
    </row>
    <row r="149" spans="1:6" s="63" customFormat="1" ht="42.75" customHeight="1" outlineLevel="5" x14ac:dyDescent="0.2">
      <c r="A149" s="50" t="s">
        <v>334</v>
      </c>
      <c r="B149" s="47" t="s">
        <v>335</v>
      </c>
      <c r="C149" s="53" t="s">
        <v>1</v>
      </c>
      <c r="D149" s="60">
        <f t="shared" ref="D149:E151" si="22">D150</f>
        <v>18940857.260000002</v>
      </c>
      <c r="E149" s="60">
        <f t="shared" si="22"/>
        <v>18872651.649999999</v>
      </c>
      <c r="F149" s="83">
        <f t="shared" si="17"/>
        <v>99.639902201554293</v>
      </c>
    </row>
    <row r="150" spans="1:6" s="63" customFormat="1" ht="46.5" customHeight="1" outlineLevel="5" x14ac:dyDescent="0.2">
      <c r="A150" s="32" t="s">
        <v>82</v>
      </c>
      <c r="B150" s="28" t="s">
        <v>83</v>
      </c>
      <c r="C150" s="31" t="s">
        <v>1</v>
      </c>
      <c r="D150" s="29">
        <f t="shared" si="22"/>
        <v>18940857.260000002</v>
      </c>
      <c r="E150" s="29">
        <f t="shared" si="22"/>
        <v>18872651.649999999</v>
      </c>
      <c r="F150" s="30">
        <f>E150/D150*100</f>
        <v>99.639902201554293</v>
      </c>
    </row>
    <row r="151" spans="1:6" s="63" customFormat="1" ht="33.75" customHeight="1" outlineLevel="5" x14ac:dyDescent="0.2">
      <c r="A151" s="27" t="s">
        <v>68</v>
      </c>
      <c r="B151" s="28" t="s">
        <v>83</v>
      </c>
      <c r="C151" s="31" t="s">
        <v>50</v>
      </c>
      <c r="D151" s="29">
        <f t="shared" si="22"/>
        <v>18940857.260000002</v>
      </c>
      <c r="E151" s="29">
        <f t="shared" si="22"/>
        <v>18872651.649999999</v>
      </c>
      <c r="F151" s="30">
        <f>E151/D151*100</f>
        <v>99.639902201554293</v>
      </c>
    </row>
    <row r="152" spans="1:6" s="63" customFormat="1" ht="24.75" customHeight="1" outlineLevel="5" x14ac:dyDescent="0.2">
      <c r="A152" s="27" t="s">
        <v>27</v>
      </c>
      <c r="B152" s="28" t="s">
        <v>83</v>
      </c>
      <c r="C152" s="31" t="s">
        <v>28</v>
      </c>
      <c r="D152" s="29">
        <v>18940857.260000002</v>
      </c>
      <c r="E152" s="29">
        <v>18872651.649999999</v>
      </c>
      <c r="F152" s="30">
        <f>E152/D152*100</f>
        <v>99.639902201554293</v>
      </c>
    </row>
    <row r="153" spans="1:6" s="63" customFormat="1" ht="30" customHeight="1" outlineLevel="5" x14ac:dyDescent="0.2">
      <c r="A153" s="48" t="s">
        <v>332</v>
      </c>
      <c r="B153" s="47" t="s">
        <v>336</v>
      </c>
      <c r="C153" s="59" t="s">
        <v>1</v>
      </c>
      <c r="D153" s="60">
        <f>D154</f>
        <v>95600</v>
      </c>
      <c r="E153" s="60">
        <f>E154</f>
        <v>95600</v>
      </c>
      <c r="F153" s="83">
        <f t="shared" si="17"/>
        <v>100</v>
      </c>
    </row>
    <row r="154" spans="1:6" s="63" customFormat="1" ht="34.5" customHeight="1" outlineLevel="5" x14ac:dyDescent="0.2">
      <c r="A154" s="27" t="s">
        <v>169</v>
      </c>
      <c r="B154" s="28" t="s">
        <v>236</v>
      </c>
      <c r="C154" s="31" t="s">
        <v>1</v>
      </c>
      <c r="D154" s="29">
        <f t="shared" ref="D154:E155" si="23">D155</f>
        <v>95600</v>
      </c>
      <c r="E154" s="29">
        <f t="shared" si="23"/>
        <v>95600</v>
      </c>
      <c r="F154" s="30">
        <f t="shared" si="17"/>
        <v>100</v>
      </c>
    </row>
    <row r="155" spans="1:6" s="63" customFormat="1" ht="31.5" customHeight="1" outlineLevel="5" x14ac:dyDescent="0.2">
      <c r="A155" s="27" t="s">
        <v>68</v>
      </c>
      <c r="B155" s="28" t="s">
        <v>236</v>
      </c>
      <c r="C155" s="31" t="s">
        <v>50</v>
      </c>
      <c r="D155" s="29">
        <f t="shared" si="23"/>
        <v>95600</v>
      </c>
      <c r="E155" s="29">
        <f t="shared" si="23"/>
        <v>95600</v>
      </c>
      <c r="F155" s="30">
        <f t="shared" si="17"/>
        <v>100</v>
      </c>
    </row>
    <row r="156" spans="1:6" s="63" customFormat="1" ht="21.75" customHeight="1" outlineLevel="5" x14ac:dyDescent="0.2">
      <c r="A156" s="27" t="s">
        <v>27</v>
      </c>
      <c r="B156" s="28" t="s">
        <v>236</v>
      </c>
      <c r="C156" s="31" t="s">
        <v>28</v>
      </c>
      <c r="D156" s="29">
        <v>95600</v>
      </c>
      <c r="E156" s="30">
        <v>95600</v>
      </c>
      <c r="F156" s="30">
        <f t="shared" si="17"/>
        <v>100</v>
      </c>
    </row>
    <row r="157" spans="1:6" s="63" customFormat="1" ht="31.5" customHeight="1" outlineLevel="5" x14ac:dyDescent="0.2">
      <c r="A157" s="48" t="s">
        <v>337</v>
      </c>
      <c r="B157" s="47" t="s">
        <v>338</v>
      </c>
      <c r="C157" s="59" t="s">
        <v>1</v>
      </c>
      <c r="D157" s="60">
        <f>D158</f>
        <v>654442.56999999995</v>
      </c>
      <c r="E157" s="60">
        <f>E158</f>
        <v>477094.86</v>
      </c>
      <c r="F157" s="83">
        <f t="shared" si="17"/>
        <v>72.900951415798033</v>
      </c>
    </row>
    <row r="158" spans="1:6" s="63" customFormat="1" ht="44.25" customHeight="1" outlineLevel="5" x14ac:dyDescent="0.2">
      <c r="A158" s="27" t="s">
        <v>150</v>
      </c>
      <c r="B158" s="28" t="s">
        <v>161</v>
      </c>
      <c r="C158" s="31" t="s">
        <v>1</v>
      </c>
      <c r="D158" s="29">
        <f t="shared" ref="D158:E159" si="24">D159</f>
        <v>654442.56999999995</v>
      </c>
      <c r="E158" s="29">
        <f t="shared" si="24"/>
        <v>477094.86</v>
      </c>
      <c r="F158" s="30">
        <f t="shared" si="17"/>
        <v>72.900951415798033</v>
      </c>
    </row>
    <row r="159" spans="1:6" s="63" customFormat="1" ht="33" customHeight="1" outlineLevel="5" x14ac:dyDescent="0.2">
      <c r="A159" s="27" t="s">
        <v>68</v>
      </c>
      <c r="B159" s="28" t="s">
        <v>161</v>
      </c>
      <c r="C159" s="31" t="s">
        <v>50</v>
      </c>
      <c r="D159" s="29">
        <f t="shared" si="24"/>
        <v>654442.56999999995</v>
      </c>
      <c r="E159" s="29">
        <f t="shared" si="24"/>
        <v>477094.86</v>
      </c>
      <c r="F159" s="30">
        <f t="shared" si="17"/>
        <v>72.900951415798033</v>
      </c>
    </row>
    <row r="160" spans="1:6" s="63" customFormat="1" ht="19.5" customHeight="1" outlineLevel="5" x14ac:dyDescent="0.2">
      <c r="A160" s="27" t="s">
        <v>27</v>
      </c>
      <c r="B160" s="28" t="s">
        <v>161</v>
      </c>
      <c r="C160" s="31" t="s">
        <v>28</v>
      </c>
      <c r="D160" s="29">
        <v>654442.56999999995</v>
      </c>
      <c r="E160" s="30">
        <v>477094.86</v>
      </c>
      <c r="F160" s="30">
        <f t="shared" si="17"/>
        <v>72.900951415798033</v>
      </c>
    </row>
    <row r="161" spans="1:6" s="57" customFormat="1" ht="27" customHeight="1" outlineLevel="5" x14ac:dyDescent="0.2">
      <c r="A161" s="49" t="s">
        <v>383</v>
      </c>
      <c r="B161" s="56" t="s">
        <v>384</v>
      </c>
      <c r="C161" s="59" t="s">
        <v>1</v>
      </c>
      <c r="D161" s="60">
        <f t="shared" ref="D161:E163" si="25">D162</f>
        <v>919000</v>
      </c>
      <c r="E161" s="60">
        <f t="shared" si="25"/>
        <v>919000</v>
      </c>
      <c r="F161" s="83">
        <f t="shared" ref="F161:F205" si="26">E161/D161*100</f>
        <v>100</v>
      </c>
    </row>
    <row r="162" spans="1:6" s="63" customFormat="1" ht="28.5" customHeight="1" outlineLevel="5" x14ac:dyDescent="0.2">
      <c r="A162" s="27" t="s">
        <v>240</v>
      </c>
      <c r="B162" s="28" t="s">
        <v>382</v>
      </c>
      <c r="C162" s="31" t="s">
        <v>1</v>
      </c>
      <c r="D162" s="29">
        <f t="shared" si="25"/>
        <v>919000</v>
      </c>
      <c r="E162" s="29">
        <f t="shared" si="25"/>
        <v>919000</v>
      </c>
      <c r="F162" s="30">
        <f t="shared" si="26"/>
        <v>100</v>
      </c>
    </row>
    <row r="163" spans="1:6" s="63" customFormat="1" ht="31.5" customHeight="1" outlineLevel="5" x14ac:dyDescent="0.2">
      <c r="A163" s="27" t="s">
        <v>68</v>
      </c>
      <c r="B163" s="28" t="s">
        <v>382</v>
      </c>
      <c r="C163" s="31" t="s">
        <v>50</v>
      </c>
      <c r="D163" s="29">
        <f t="shared" si="25"/>
        <v>919000</v>
      </c>
      <c r="E163" s="29">
        <f t="shared" si="25"/>
        <v>919000</v>
      </c>
      <c r="F163" s="30">
        <f t="shared" si="26"/>
        <v>100</v>
      </c>
    </row>
    <row r="164" spans="1:6" s="63" customFormat="1" ht="19.5" customHeight="1" outlineLevel="5" x14ac:dyDescent="0.2">
      <c r="A164" s="27" t="s">
        <v>27</v>
      </c>
      <c r="B164" s="28" t="s">
        <v>382</v>
      </c>
      <c r="C164" s="31" t="s">
        <v>28</v>
      </c>
      <c r="D164" s="29">
        <v>919000</v>
      </c>
      <c r="E164" s="29">
        <v>919000</v>
      </c>
      <c r="F164" s="30">
        <f t="shared" si="26"/>
        <v>100</v>
      </c>
    </row>
    <row r="165" spans="1:6" s="69" customFormat="1" ht="19.5" customHeight="1" outlineLevel="5" x14ac:dyDescent="0.2">
      <c r="A165" s="49" t="s">
        <v>400</v>
      </c>
      <c r="B165" s="56" t="s">
        <v>397</v>
      </c>
      <c r="C165" s="31" t="s">
        <v>1</v>
      </c>
      <c r="D165" s="29">
        <f t="shared" ref="D165:E167" si="27">D166</f>
        <v>22847515.399999999</v>
      </c>
      <c r="E165" s="29">
        <f t="shared" si="27"/>
        <v>20315001.120000001</v>
      </c>
      <c r="F165" s="30">
        <f t="shared" si="26"/>
        <v>88.915581253968654</v>
      </c>
    </row>
    <row r="166" spans="1:6" s="69" customFormat="1" ht="30.75" customHeight="1" outlineLevel="5" x14ac:dyDescent="0.2">
      <c r="A166" s="27" t="s">
        <v>399</v>
      </c>
      <c r="B166" s="28" t="s">
        <v>398</v>
      </c>
      <c r="C166" s="31" t="s">
        <v>1</v>
      </c>
      <c r="D166" s="29">
        <f t="shared" si="27"/>
        <v>22847515.399999999</v>
      </c>
      <c r="E166" s="29">
        <f t="shared" si="27"/>
        <v>20315001.120000001</v>
      </c>
      <c r="F166" s="30">
        <f t="shared" si="26"/>
        <v>88.915581253968654</v>
      </c>
    </row>
    <row r="167" spans="1:6" s="69" customFormat="1" ht="31.5" customHeight="1" outlineLevel="5" x14ac:dyDescent="0.2">
      <c r="A167" s="27" t="s">
        <v>68</v>
      </c>
      <c r="B167" s="28" t="s">
        <v>398</v>
      </c>
      <c r="C167" s="31" t="s">
        <v>50</v>
      </c>
      <c r="D167" s="29">
        <f t="shared" si="27"/>
        <v>22847515.399999999</v>
      </c>
      <c r="E167" s="29">
        <f t="shared" si="27"/>
        <v>20315001.120000001</v>
      </c>
      <c r="F167" s="30">
        <f t="shared" si="26"/>
        <v>88.915581253968654</v>
      </c>
    </row>
    <row r="168" spans="1:6" s="69" customFormat="1" ht="19.5" customHeight="1" outlineLevel="5" x14ac:dyDescent="0.2">
      <c r="A168" s="27" t="s">
        <v>27</v>
      </c>
      <c r="B168" s="28" t="s">
        <v>398</v>
      </c>
      <c r="C168" s="31" t="s">
        <v>28</v>
      </c>
      <c r="D168" s="29">
        <v>22847515.399999999</v>
      </c>
      <c r="E168" s="29">
        <v>20315001.120000001</v>
      </c>
      <c r="F168" s="30">
        <f t="shared" si="26"/>
        <v>88.915581253968654</v>
      </c>
    </row>
    <row r="169" spans="1:6" s="63" customFormat="1" ht="27.75" customHeight="1" x14ac:dyDescent="0.2">
      <c r="A169" s="27" t="s">
        <v>92</v>
      </c>
      <c r="B169" s="31" t="s">
        <v>93</v>
      </c>
      <c r="C169" s="31" t="s">
        <v>1</v>
      </c>
      <c r="D169" s="29">
        <f>D170+D174+D193+D197</f>
        <v>14903250.630000001</v>
      </c>
      <c r="E169" s="29">
        <f>E170+E174+E193+E197</f>
        <v>14741207.99</v>
      </c>
      <c r="F169" s="30">
        <f t="shared" ref="F169:F200" si="28">E169/D169*100</f>
        <v>98.912702711488919</v>
      </c>
    </row>
    <row r="170" spans="1:6" s="63" customFormat="1" ht="27.75" customHeight="1" x14ac:dyDescent="0.2">
      <c r="A170" s="51" t="s">
        <v>346</v>
      </c>
      <c r="B170" s="46" t="s">
        <v>347</v>
      </c>
      <c r="C170" s="59" t="s">
        <v>1</v>
      </c>
      <c r="D170" s="60">
        <f t="shared" ref="D170:E172" si="29">D171</f>
        <v>13400550.460000001</v>
      </c>
      <c r="E170" s="60">
        <f t="shared" si="29"/>
        <v>13238657.82</v>
      </c>
      <c r="F170" s="83">
        <f t="shared" si="28"/>
        <v>98.791895597996202</v>
      </c>
    </row>
    <row r="171" spans="1:6" s="63" customFormat="1" ht="35.25" customHeight="1" x14ac:dyDescent="0.2">
      <c r="A171" s="27" t="s">
        <v>94</v>
      </c>
      <c r="B171" s="31" t="s">
        <v>95</v>
      </c>
      <c r="C171" s="31" t="s">
        <v>1</v>
      </c>
      <c r="D171" s="29">
        <f t="shared" si="29"/>
        <v>13400550.460000001</v>
      </c>
      <c r="E171" s="29">
        <f t="shared" si="29"/>
        <v>13238657.82</v>
      </c>
      <c r="F171" s="30">
        <f t="shared" si="28"/>
        <v>98.791895597996202</v>
      </c>
    </row>
    <row r="172" spans="1:6" s="63" customFormat="1" ht="33.75" customHeight="1" x14ac:dyDescent="0.2">
      <c r="A172" s="27" t="s">
        <v>68</v>
      </c>
      <c r="B172" s="31" t="s">
        <v>95</v>
      </c>
      <c r="C172" s="31" t="s">
        <v>50</v>
      </c>
      <c r="D172" s="29">
        <f t="shared" si="29"/>
        <v>13400550.460000001</v>
      </c>
      <c r="E172" s="29">
        <f t="shared" si="29"/>
        <v>13238657.82</v>
      </c>
      <c r="F172" s="30">
        <f t="shared" si="28"/>
        <v>98.791895597996202</v>
      </c>
    </row>
    <row r="173" spans="1:6" s="63" customFormat="1" ht="22.5" customHeight="1" x14ac:dyDescent="0.2">
      <c r="A173" s="27" t="s">
        <v>27</v>
      </c>
      <c r="B173" s="31" t="s">
        <v>95</v>
      </c>
      <c r="C173" s="31" t="s">
        <v>28</v>
      </c>
      <c r="D173" s="29">
        <v>13400550.460000001</v>
      </c>
      <c r="E173" s="29">
        <v>13238657.82</v>
      </c>
      <c r="F173" s="30">
        <f t="shared" si="28"/>
        <v>98.791895597996202</v>
      </c>
    </row>
    <row r="174" spans="1:6" s="63" customFormat="1" ht="28.5" customHeight="1" x14ac:dyDescent="0.2">
      <c r="A174" s="49" t="s">
        <v>348</v>
      </c>
      <c r="B174" s="46" t="s">
        <v>349</v>
      </c>
      <c r="C174" s="59" t="s">
        <v>1</v>
      </c>
      <c r="D174" s="60">
        <f>D175+D180+D185+D190</f>
        <v>1109246.3899999999</v>
      </c>
      <c r="E174" s="60">
        <f>E175+E180+E185+E190</f>
        <v>1109246.3899999999</v>
      </c>
      <c r="F174" s="83">
        <f t="shared" si="28"/>
        <v>100</v>
      </c>
    </row>
    <row r="175" spans="1:6" s="63" customFormat="1" ht="19.5" customHeight="1" x14ac:dyDescent="0.2">
      <c r="A175" s="27" t="s">
        <v>160</v>
      </c>
      <c r="B175" s="31" t="s">
        <v>231</v>
      </c>
      <c r="C175" s="31" t="s">
        <v>1</v>
      </c>
      <c r="D175" s="29">
        <f>D176+D178</f>
        <v>110876</v>
      </c>
      <c r="E175" s="29">
        <f>E176+E178</f>
        <v>110876</v>
      </c>
      <c r="F175" s="30">
        <f t="shared" si="28"/>
        <v>100</v>
      </c>
    </row>
    <row r="176" spans="1:6" s="63" customFormat="1" ht="29.25" customHeight="1" x14ac:dyDescent="0.2">
      <c r="A176" s="27" t="s">
        <v>114</v>
      </c>
      <c r="B176" s="31" t="s">
        <v>231</v>
      </c>
      <c r="C176" s="31" t="s">
        <v>43</v>
      </c>
      <c r="D176" s="29">
        <f>D177</f>
        <v>14756</v>
      </c>
      <c r="E176" s="29">
        <f>E177</f>
        <v>14756</v>
      </c>
      <c r="F176" s="30">
        <f t="shared" si="28"/>
        <v>100</v>
      </c>
    </row>
    <row r="177" spans="1:6" s="63" customFormat="1" ht="31.5" customHeight="1" x14ac:dyDescent="0.2">
      <c r="A177" s="27" t="s">
        <v>44</v>
      </c>
      <c r="B177" s="31" t="s">
        <v>231</v>
      </c>
      <c r="C177" s="31" t="s">
        <v>7</v>
      </c>
      <c r="D177" s="29">
        <v>14756</v>
      </c>
      <c r="E177" s="30">
        <v>14756</v>
      </c>
      <c r="F177" s="30">
        <f t="shared" si="28"/>
        <v>100</v>
      </c>
    </row>
    <row r="178" spans="1:6" s="63" customFormat="1" ht="30.75" customHeight="1" x14ac:dyDescent="0.2">
      <c r="A178" s="27" t="s">
        <v>68</v>
      </c>
      <c r="B178" s="31" t="s">
        <v>231</v>
      </c>
      <c r="C178" s="31" t="s">
        <v>50</v>
      </c>
      <c r="D178" s="29">
        <f>D179</f>
        <v>96120</v>
      </c>
      <c r="E178" s="29">
        <f>E179</f>
        <v>96120</v>
      </c>
      <c r="F178" s="30">
        <f t="shared" si="28"/>
        <v>100</v>
      </c>
    </row>
    <row r="179" spans="1:6" s="63" customFormat="1" ht="19.5" customHeight="1" x14ac:dyDescent="0.2">
      <c r="A179" s="27" t="s">
        <v>27</v>
      </c>
      <c r="B179" s="31" t="s">
        <v>231</v>
      </c>
      <c r="C179" s="31" t="s">
        <v>28</v>
      </c>
      <c r="D179" s="29">
        <v>96120</v>
      </c>
      <c r="E179" s="30">
        <v>96120</v>
      </c>
      <c r="F179" s="30">
        <f t="shared" si="28"/>
        <v>100</v>
      </c>
    </row>
    <row r="180" spans="1:6" s="63" customFormat="1" ht="21" customHeight="1" x14ac:dyDescent="0.2">
      <c r="A180" s="27" t="s">
        <v>232</v>
      </c>
      <c r="B180" s="31" t="s">
        <v>233</v>
      </c>
      <c r="C180" s="31" t="s">
        <v>1</v>
      </c>
      <c r="D180" s="29">
        <f>D181+D183</f>
        <v>320000</v>
      </c>
      <c r="E180" s="29">
        <f>E181+E183</f>
        <v>320000</v>
      </c>
      <c r="F180" s="30">
        <f t="shared" si="28"/>
        <v>100</v>
      </c>
    </row>
    <row r="181" spans="1:6" s="63" customFormat="1" ht="28.5" customHeight="1" x14ac:dyDescent="0.2">
      <c r="A181" s="27" t="s">
        <v>114</v>
      </c>
      <c r="B181" s="31" t="s">
        <v>233</v>
      </c>
      <c r="C181" s="31" t="s">
        <v>43</v>
      </c>
      <c r="D181" s="29">
        <f>D182</f>
        <v>120000</v>
      </c>
      <c r="E181" s="29">
        <f>E182</f>
        <v>120000</v>
      </c>
      <c r="F181" s="30">
        <f t="shared" si="28"/>
        <v>100</v>
      </c>
    </row>
    <row r="182" spans="1:6" s="63" customFormat="1" ht="29.25" customHeight="1" x14ac:dyDescent="0.2">
      <c r="A182" s="27" t="s">
        <v>44</v>
      </c>
      <c r="B182" s="31" t="s">
        <v>233</v>
      </c>
      <c r="C182" s="31" t="s">
        <v>7</v>
      </c>
      <c r="D182" s="29">
        <v>120000</v>
      </c>
      <c r="E182" s="30">
        <v>120000</v>
      </c>
      <c r="F182" s="30">
        <f t="shared" si="28"/>
        <v>100</v>
      </c>
    </row>
    <row r="183" spans="1:6" s="63" customFormat="1" ht="30" customHeight="1" x14ac:dyDescent="0.2">
      <c r="A183" s="27" t="s">
        <v>68</v>
      </c>
      <c r="B183" s="31" t="s">
        <v>233</v>
      </c>
      <c r="C183" s="31" t="s">
        <v>50</v>
      </c>
      <c r="D183" s="29">
        <f>D184</f>
        <v>200000</v>
      </c>
      <c r="E183" s="29">
        <f>E184</f>
        <v>200000</v>
      </c>
      <c r="F183" s="30">
        <f t="shared" si="28"/>
        <v>100</v>
      </c>
    </row>
    <row r="184" spans="1:6" s="63" customFormat="1" ht="22.5" customHeight="1" x14ac:dyDescent="0.2">
      <c r="A184" s="27" t="s">
        <v>27</v>
      </c>
      <c r="B184" s="31" t="s">
        <v>233</v>
      </c>
      <c r="C184" s="31" t="s">
        <v>28</v>
      </c>
      <c r="D184" s="29">
        <v>200000</v>
      </c>
      <c r="E184" s="30">
        <v>200000</v>
      </c>
      <c r="F184" s="30">
        <f t="shared" si="28"/>
        <v>100</v>
      </c>
    </row>
    <row r="185" spans="1:6" s="63" customFormat="1" ht="30.75" customHeight="1" x14ac:dyDescent="0.2">
      <c r="A185" s="27" t="s">
        <v>176</v>
      </c>
      <c r="B185" s="31" t="s">
        <v>177</v>
      </c>
      <c r="C185" s="31" t="s">
        <v>1</v>
      </c>
      <c r="D185" s="29">
        <f>D186+D188</f>
        <v>505169.36</v>
      </c>
      <c r="E185" s="29">
        <f>E186+E188</f>
        <v>505169.36</v>
      </c>
      <c r="F185" s="30">
        <f t="shared" si="28"/>
        <v>100</v>
      </c>
    </row>
    <row r="186" spans="1:6" s="63" customFormat="1" ht="30.75" customHeight="1" x14ac:dyDescent="0.2">
      <c r="A186" s="27" t="s">
        <v>114</v>
      </c>
      <c r="B186" s="31" t="s">
        <v>177</v>
      </c>
      <c r="C186" s="31" t="s">
        <v>43</v>
      </c>
      <c r="D186" s="29">
        <f>D187</f>
        <v>179692.39</v>
      </c>
      <c r="E186" s="29">
        <f>E187</f>
        <v>179692.39</v>
      </c>
      <c r="F186" s="30">
        <f t="shared" si="28"/>
        <v>100</v>
      </c>
    </row>
    <row r="187" spans="1:6" s="63" customFormat="1" ht="29.25" customHeight="1" x14ac:dyDescent="0.2">
      <c r="A187" s="27" t="s">
        <v>44</v>
      </c>
      <c r="B187" s="31" t="s">
        <v>177</v>
      </c>
      <c r="C187" s="31" t="s">
        <v>7</v>
      </c>
      <c r="D187" s="29">
        <v>179692.39</v>
      </c>
      <c r="E187" s="30">
        <v>179692.39</v>
      </c>
      <c r="F187" s="30">
        <f t="shared" si="28"/>
        <v>100</v>
      </c>
    </row>
    <row r="188" spans="1:6" s="63" customFormat="1" ht="30.75" customHeight="1" x14ac:dyDescent="0.2">
      <c r="A188" s="27" t="s">
        <v>68</v>
      </c>
      <c r="B188" s="31" t="s">
        <v>177</v>
      </c>
      <c r="C188" s="31" t="s">
        <v>50</v>
      </c>
      <c r="D188" s="29">
        <f>D189</f>
        <v>325476.96999999997</v>
      </c>
      <c r="E188" s="29">
        <f>E189</f>
        <v>325476.96999999997</v>
      </c>
      <c r="F188" s="30">
        <f t="shared" si="28"/>
        <v>100</v>
      </c>
    </row>
    <row r="189" spans="1:6" s="63" customFormat="1" ht="22.5" customHeight="1" x14ac:dyDescent="0.2">
      <c r="A189" s="27" t="s">
        <v>27</v>
      </c>
      <c r="B189" s="31" t="s">
        <v>177</v>
      </c>
      <c r="C189" s="31" t="s">
        <v>28</v>
      </c>
      <c r="D189" s="29">
        <v>325476.96999999997</v>
      </c>
      <c r="E189" s="30">
        <v>325476.96999999997</v>
      </c>
      <c r="F189" s="30">
        <f t="shared" si="28"/>
        <v>100</v>
      </c>
    </row>
    <row r="190" spans="1:6" s="69" customFormat="1" ht="36" customHeight="1" x14ac:dyDescent="0.2">
      <c r="A190" s="18" t="s">
        <v>447</v>
      </c>
      <c r="B190" s="22" t="s">
        <v>401</v>
      </c>
      <c r="C190" s="22" t="s">
        <v>1</v>
      </c>
      <c r="D190" s="29">
        <f>D191</f>
        <v>173201.03</v>
      </c>
      <c r="E190" s="29">
        <f>E191</f>
        <v>173201.03</v>
      </c>
      <c r="F190" s="30">
        <f t="shared" si="28"/>
        <v>100</v>
      </c>
    </row>
    <row r="191" spans="1:6" s="69" customFormat="1" ht="31.5" customHeight="1" x14ac:dyDescent="0.2">
      <c r="A191" s="18" t="s">
        <v>68</v>
      </c>
      <c r="B191" s="22" t="s">
        <v>401</v>
      </c>
      <c r="C191" s="22" t="s">
        <v>50</v>
      </c>
      <c r="D191" s="29">
        <f>D192</f>
        <v>173201.03</v>
      </c>
      <c r="E191" s="29">
        <f>E192</f>
        <v>173201.03</v>
      </c>
      <c r="F191" s="30">
        <f t="shared" si="28"/>
        <v>100</v>
      </c>
    </row>
    <row r="192" spans="1:6" s="69" customFormat="1" ht="23.25" customHeight="1" x14ac:dyDescent="0.2">
      <c r="A192" s="18" t="s">
        <v>27</v>
      </c>
      <c r="B192" s="22" t="s">
        <v>401</v>
      </c>
      <c r="C192" s="22" t="s">
        <v>28</v>
      </c>
      <c r="D192" s="29">
        <v>173201.03</v>
      </c>
      <c r="E192" s="30">
        <v>173201.03</v>
      </c>
      <c r="F192" s="30">
        <f t="shared" si="28"/>
        <v>100</v>
      </c>
    </row>
    <row r="193" spans="1:6" s="76" customFormat="1" ht="35.25" customHeight="1" x14ac:dyDescent="0.2">
      <c r="A193" s="48" t="s">
        <v>337</v>
      </c>
      <c r="B193" s="53" t="s">
        <v>449</v>
      </c>
      <c r="C193" s="53" t="s">
        <v>1</v>
      </c>
      <c r="D193" s="60">
        <f t="shared" ref="D193:E195" si="30">D194</f>
        <v>386853.78</v>
      </c>
      <c r="E193" s="60">
        <f t="shared" si="30"/>
        <v>386853.78</v>
      </c>
      <c r="F193" s="83">
        <f t="shared" si="28"/>
        <v>100</v>
      </c>
    </row>
    <row r="194" spans="1:6" s="76" customFormat="1" ht="42.75" customHeight="1" x14ac:dyDescent="0.2">
      <c r="A194" s="18" t="s">
        <v>237</v>
      </c>
      <c r="B194" s="22" t="s">
        <v>448</v>
      </c>
      <c r="C194" s="22" t="s">
        <v>1</v>
      </c>
      <c r="D194" s="29">
        <f t="shared" si="30"/>
        <v>386853.78</v>
      </c>
      <c r="E194" s="29">
        <f t="shared" si="30"/>
        <v>386853.78</v>
      </c>
      <c r="F194" s="30">
        <f t="shared" si="28"/>
        <v>100</v>
      </c>
    </row>
    <row r="195" spans="1:6" s="76" customFormat="1" ht="35.25" customHeight="1" x14ac:dyDescent="0.2">
      <c r="A195" s="18" t="s">
        <v>68</v>
      </c>
      <c r="B195" s="22" t="s">
        <v>448</v>
      </c>
      <c r="C195" s="22" t="s">
        <v>50</v>
      </c>
      <c r="D195" s="29">
        <f t="shared" si="30"/>
        <v>386853.78</v>
      </c>
      <c r="E195" s="29">
        <f t="shared" si="30"/>
        <v>386853.78</v>
      </c>
      <c r="F195" s="30">
        <f t="shared" si="28"/>
        <v>100</v>
      </c>
    </row>
    <row r="196" spans="1:6" s="76" customFormat="1" ht="23.25" customHeight="1" x14ac:dyDescent="0.2">
      <c r="A196" s="18" t="s">
        <v>27</v>
      </c>
      <c r="B196" s="22" t="s">
        <v>448</v>
      </c>
      <c r="C196" s="22" t="s">
        <v>28</v>
      </c>
      <c r="D196" s="29">
        <v>386853.78</v>
      </c>
      <c r="E196" s="30">
        <v>386853.78</v>
      </c>
      <c r="F196" s="30">
        <f t="shared" si="28"/>
        <v>100</v>
      </c>
    </row>
    <row r="197" spans="1:6" s="63" customFormat="1" ht="42.75" customHeight="1" x14ac:dyDescent="0.2">
      <c r="A197" s="48" t="s">
        <v>350</v>
      </c>
      <c r="B197" s="53" t="s">
        <v>351</v>
      </c>
      <c r="C197" s="53" t="s">
        <v>1</v>
      </c>
      <c r="D197" s="60">
        <f t="shared" ref="D197:D199" si="31">D198</f>
        <v>6600</v>
      </c>
      <c r="E197" s="60">
        <f>E198</f>
        <v>6450</v>
      </c>
      <c r="F197" s="83">
        <f t="shared" si="28"/>
        <v>97.727272727272734</v>
      </c>
    </row>
    <row r="198" spans="1:6" s="63" customFormat="1" ht="30.75" customHeight="1" x14ac:dyDescent="0.2">
      <c r="A198" s="18" t="s">
        <v>157</v>
      </c>
      <c r="B198" s="22" t="s">
        <v>234</v>
      </c>
      <c r="C198" s="22" t="s">
        <v>1</v>
      </c>
      <c r="D198" s="29">
        <f t="shared" si="31"/>
        <v>6600</v>
      </c>
      <c r="E198" s="29">
        <f>E199</f>
        <v>6450</v>
      </c>
      <c r="F198" s="30">
        <f t="shared" si="28"/>
        <v>97.727272727272734</v>
      </c>
    </row>
    <row r="199" spans="1:6" s="63" customFormat="1" ht="35.25" customHeight="1" x14ac:dyDescent="0.2">
      <c r="A199" s="18" t="s">
        <v>68</v>
      </c>
      <c r="B199" s="22" t="s">
        <v>234</v>
      </c>
      <c r="C199" s="22" t="s">
        <v>50</v>
      </c>
      <c r="D199" s="29">
        <f t="shared" si="31"/>
        <v>6600</v>
      </c>
      <c r="E199" s="29">
        <f>E200</f>
        <v>6450</v>
      </c>
      <c r="F199" s="30">
        <f t="shared" si="28"/>
        <v>97.727272727272734</v>
      </c>
    </row>
    <row r="200" spans="1:6" s="63" customFormat="1" ht="21" customHeight="1" x14ac:dyDescent="0.2">
      <c r="A200" s="18" t="s">
        <v>27</v>
      </c>
      <c r="B200" s="22" t="s">
        <v>234</v>
      </c>
      <c r="C200" s="22" t="s">
        <v>28</v>
      </c>
      <c r="D200" s="29">
        <v>6600</v>
      </c>
      <c r="E200" s="30">
        <v>6450</v>
      </c>
      <c r="F200" s="30">
        <f t="shared" si="28"/>
        <v>97.727272727272734</v>
      </c>
    </row>
    <row r="201" spans="1:6" s="63" customFormat="1" ht="22.5" customHeight="1" outlineLevel="5" x14ac:dyDescent="0.2">
      <c r="A201" s="18" t="s">
        <v>251</v>
      </c>
      <c r="B201" s="19" t="s">
        <v>166</v>
      </c>
      <c r="C201" s="22" t="s">
        <v>1</v>
      </c>
      <c r="D201" s="29">
        <f>D202</f>
        <v>136245</v>
      </c>
      <c r="E201" s="29">
        <f>E202</f>
        <v>136245</v>
      </c>
      <c r="F201" s="30">
        <f t="shared" si="26"/>
        <v>100</v>
      </c>
    </row>
    <row r="202" spans="1:6" s="63" customFormat="1" ht="41.25" customHeight="1" outlineLevel="5" x14ac:dyDescent="0.2">
      <c r="A202" s="48" t="s">
        <v>339</v>
      </c>
      <c r="B202" s="47" t="s">
        <v>340</v>
      </c>
      <c r="C202" s="22" t="s">
        <v>1</v>
      </c>
      <c r="D202" s="29">
        <f>D203</f>
        <v>136245</v>
      </c>
      <c r="E202" s="29">
        <f>E203</f>
        <v>136245</v>
      </c>
      <c r="F202" s="30">
        <f t="shared" si="26"/>
        <v>100</v>
      </c>
    </row>
    <row r="203" spans="1:6" s="63" customFormat="1" ht="20.25" customHeight="1" outlineLevel="5" x14ac:dyDescent="0.2">
      <c r="A203" s="18" t="s">
        <v>235</v>
      </c>
      <c r="B203" s="19" t="s">
        <v>167</v>
      </c>
      <c r="C203" s="22" t="s">
        <v>1</v>
      </c>
      <c r="D203" s="29">
        <f t="shared" ref="D203:E204" si="32">D204</f>
        <v>136245</v>
      </c>
      <c r="E203" s="29">
        <f t="shared" si="32"/>
        <v>136245</v>
      </c>
      <c r="F203" s="30">
        <f t="shared" si="26"/>
        <v>100</v>
      </c>
    </row>
    <row r="204" spans="1:6" s="63" customFormat="1" ht="33" customHeight="1" outlineLevel="5" x14ac:dyDescent="0.2">
      <c r="A204" s="18" t="s">
        <v>68</v>
      </c>
      <c r="B204" s="19" t="s">
        <v>167</v>
      </c>
      <c r="C204" s="22" t="s">
        <v>50</v>
      </c>
      <c r="D204" s="29">
        <f t="shared" si="32"/>
        <v>136245</v>
      </c>
      <c r="E204" s="29">
        <f t="shared" si="32"/>
        <v>136245</v>
      </c>
      <c r="F204" s="30">
        <f t="shared" si="26"/>
        <v>100</v>
      </c>
    </row>
    <row r="205" spans="1:6" s="63" customFormat="1" ht="20.25" customHeight="1" outlineLevel="5" x14ac:dyDescent="0.2">
      <c r="A205" s="18" t="s">
        <v>27</v>
      </c>
      <c r="B205" s="19" t="s">
        <v>167</v>
      </c>
      <c r="C205" s="22" t="s">
        <v>28</v>
      </c>
      <c r="D205" s="29">
        <v>136245</v>
      </c>
      <c r="E205" s="30">
        <v>136245</v>
      </c>
      <c r="F205" s="30">
        <f t="shared" si="26"/>
        <v>100</v>
      </c>
    </row>
    <row r="206" spans="1:6" s="63" customFormat="1" ht="33.75" customHeight="1" outlineLevel="5" x14ac:dyDescent="0.2">
      <c r="A206" s="32" t="s">
        <v>112</v>
      </c>
      <c r="B206" s="28" t="s">
        <v>113</v>
      </c>
      <c r="C206" s="28" t="s">
        <v>1</v>
      </c>
      <c r="D206" s="61">
        <f>D207+D216</f>
        <v>19142188.600000001</v>
      </c>
      <c r="E206" s="61">
        <f>E207+E216</f>
        <v>17482580.879999999</v>
      </c>
      <c r="F206" s="30">
        <f t="shared" ref="F206:F210" si="33">E206/D206*100</f>
        <v>91.33010464644569</v>
      </c>
    </row>
    <row r="207" spans="1:6" s="63" customFormat="1" ht="33.75" customHeight="1" outlineLevel="5" x14ac:dyDescent="0.2">
      <c r="A207" s="48" t="s">
        <v>303</v>
      </c>
      <c r="B207" s="47" t="s">
        <v>304</v>
      </c>
      <c r="C207" s="56" t="s">
        <v>1</v>
      </c>
      <c r="D207" s="62">
        <f>D208+D211</f>
        <v>17062184.600000001</v>
      </c>
      <c r="E207" s="62">
        <f>E208+E211</f>
        <v>15402576.879999999</v>
      </c>
      <c r="F207" s="83">
        <f t="shared" si="33"/>
        <v>90.273181547924395</v>
      </c>
    </row>
    <row r="208" spans="1:6" s="63" customFormat="1" ht="33.75" customHeight="1" outlineLevel="5" x14ac:dyDescent="0.2">
      <c r="A208" s="32" t="s">
        <v>6</v>
      </c>
      <c r="B208" s="28" t="s">
        <v>100</v>
      </c>
      <c r="C208" s="28" t="s">
        <v>1</v>
      </c>
      <c r="D208" s="29">
        <f>D209</f>
        <v>3152903.76</v>
      </c>
      <c r="E208" s="29">
        <f>E209</f>
        <v>2102075.34</v>
      </c>
      <c r="F208" s="30">
        <f t="shared" si="33"/>
        <v>66.671091159471345</v>
      </c>
    </row>
    <row r="209" spans="1:6" s="63" customFormat="1" ht="57.75" customHeight="1" outlineLevel="5" x14ac:dyDescent="0.2">
      <c r="A209" s="27" t="s">
        <v>138</v>
      </c>
      <c r="B209" s="28" t="s">
        <v>100</v>
      </c>
      <c r="C209" s="28" t="s">
        <v>40</v>
      </c>
      <c r="D209" s="29">
        <f>D210</f>
        <v>3152903.76</v>
      </c>
      <c r="E209" s="29">
        <f>E210</f>
        <v>2102075.34</v>
      </c>
      <c r="F209" s="30">
        <f t="shared" si="33"/>
        <v>66.671091159471345</v>
      </c>
    </row>
    <row r="210" spans="1:6" s="63" customFormat="1" ht="30.75" customHeight="1" outlineLevel="5" x14ac:dyDescent="0.2">
      <c r="A210" s="27" t="s">
        <v>139</v>
      </c>
      <c r="B210" s="28" t="s">
        <v>100</v>
      </c>
      <c r="C210" s="28" t="s">
        <v>4</v>
      </c>
      <c r="D210" s="29">
        <v>3152903.76</v>
      </c>
      <c r="E210" s="29">
        <v>2102075.34</v>
      </c>
      <c r="F210" s="30">
        <f t="shared" si="33"/>
        <v>66.671091159471345</v>
      </c>
    </row>
    <row r="211" spans="1:6" s="63" customFormat="1" ht="33" customHeight="1" x14ac:dyDescent="0.2">
      <c r="A211" s="27" t="s">
        <v>49</v>
      </c>
      <c r="B211" s="31" t="s">
        <v>101</v>
      </c>
      <c r="C211" s="31" t="s">
        <v>1</v>
      </c>
      <c r="D211" s="29">
        <f>D212+D214</f>
        <v>13909280.84</v>
      </c>
      <c r="E211" s="29">
        <f>E212+E214</f>
        <v>13300501.539999999</v>
      </c>
      <c r="F211" s="30">
        <f t="shared" ref="F211:F230" si="34">E211/D211*100</f>
        <v>95.623215125189745</v>
      </c>
    </row>
    <row r="212" spans="1:6" s="63" customFormat="1" ht="56.25" customHeight="1" x14ac:dyDescent="0.2">
      <c r="A212" s="18" t="s">
        <v>138</v>
      </c>
      <c r="B212" s="22" t="s">
        <v>101</v>
      </c>
      <c r="C212" s="22" t="s">
        <v>40</v>
      </c>
      <c r="D212" s="29">
        <f>D213</f>
        <v>13425317.68</v>
      </c>
      <c r="E212" s="29">
        <f>E213</f>
        <v>12844275.529999999</v>
      </c>
      <c r="F212" s="30">
        <f t="shared" si="34"/>
        <v>95.672041706204141</v>
      </c>
    </row>
    <row r="213" spans="1:6" s="63" customFormat="1" ht="22.5" customHeight="1" x14ac:dyDescent="0.2">
      <c r="A213" s="18" t="s">
        <v>126</v>
      </c>
      <c r="B213" s="22" t="s">
        <v>101</v>
      </c>
      <c r="C213" s="22" t="s">
        <v>15</v>
      </c>
      <c r="D213" s="29">
        <v>13425317.68</v>
      </c>
      <c r="E213" s="29">
        <v>12844275.529999999</v>
      </c>
      <c r="F213" s="30">
        <f t="shared" si="34"/>
        <v>95.672041706204141</v>
      </c>
    </row>
    <row r="214" spans="1:6" s="63" customFormat="1" ht="30.75" customHeight="1" x14ac:dyDescent="0.2">
      <c r="A214" s="18" t="s">
        <v>114</v>
      </c>
      <c r="B214" s="22" t="s">
        <v>101</v>
      </c>
      <c r="C214" s="22" t="s">
        <v>43</v>
      </c>
      <c r="D214" s="29">
        <f>D215</f>
        <v>483963.16</v>
      </c>
      <c r="E214" s="29">
        <f>E215</f>
        <v>456226.01</v>
      </c>
      <c r="F214" s="30">
        <f t="shared" si="34"/>
        <v>94.268747645998516</v>
      </c>
    </row>
    <row r="215" spans="1:6" s="63" customFormat="1" ht="30.75" customHeight="1" x14ac:dyDescent="0.2">
      <c r="A215" s="18" t="s">
        <v>44</v>
      </c>
      <c r="B215" s="22" t="s">
        <v>101</v>
      </c>
      <c r="C215" s="22" t="s">
        <v>7</v>
      </c>
      <c r="D215" s="29">
        <v>483963.16</v>
      </c>
      <c r="E215" s="30">
        <v>456226.01</v>
      </c>
      <c r="F215" s="30">
        <f t="shared" si="34"/>
        <v>94.268747645998516</v>
      </c>
    </row>
    <row r="216" spans="1:6" s="63" customFormat="1" ht="19.5" customHeight="1" x14ac:dyDescent="0.2">
      <c r="A216" s="48" t="s">
        <v>352</v>
      </c>
      <c r="B216" s="47" t="s">
        <v>353</v>
      </c>
      <c r="C216" s="53" t="s">
        <v>1</v>
      </c>
      <c r="D216" s="60">
        <f t="shared" ref="D216:E218" si="35">D217</f>
        <v>2080004</v>
      </c>
      <c r="E216" s="60">
        <f t="shared" si="35"/>
        <v>2080004</v>
      </c>
      <c r="F216" s="83">
        <f t="shared" si="34"/>
        <v>100</v>
      </c>
    </row>
    <row r="217" spans="1:6" s="63" customFormat="1" ht="19.5" customHeight="1" x14ac:dyDescent="0.2">
      <c r="A217" s="27" t="s">
        <v>124</v>
      </c>
      <c r="B217" s="31" t="s">
        <v>125</v>
      </c>
      <c r="C217" s="31" t="s">
        <v>1</v>
      </c>
      <c r="D217" s="29">
        <f t="shared" si="35"/>
        <v>2080004</v>
      </c>
      <c r="E217" s="29">
        <f t="shared" si="35"/>
        <v>2080004</v>
      </c>
      <c r="F217" s="30">
        <f t="shared" si="34"/>
        <v>100</v>
      </c>
    </row>
    <row r="218" spans="1:6" s="63" customFormat="1" ht="32.25" customHeight="1" x14ac:dyDescent="0.2">
      <c r="A218" s="21" t="s">
        <v>68</v>
      </c>
      <c r="B218" s="22" t="s">
        <v>125</v>
      </c>
      <c r="C218" s="22" t="s">
        <v>50</v>
      </c>
      <c r="D218" s="29">
        <f t="shared" si="35"/>
        <v>2080004</v>
      </c>
      <c r="E218" s="29">
        <f t="shared" si="35"/>
        <v>2080004</v>
      </c>
      <c r="F218" s="30">
        <f t="shared" si="34"/>
        <v>100</v>
      </c>
    </row>
    <row r="219" spans="1:6" s="63" customFormat="1" ht="20.25" customHeight="1" x14ac:dyDescent="0.2">
      <c r="A219" s="21" t="s">
        <v>51</v>
      </c>
      <c r="B219" s="22" t="s">
        <v>125</v>
      </c>
      <c r="C219" s="22" t="s">
        <v>52</v>
      </c>
      <c r="D219" s="29">
        <v>2080004</v>
      </c>
      <c r="E219" s="30">
        <v>2080004</v>
      </c>
      <c r="F219" s="30">
        <f t="shared" si="34"/>
        <v>100</v>
      </c>
    </row>
    <row r="220" spans="1:6" s="37" customFormat="1" ht="33.75" customHeight="1" outlineLevel="5" x14ac:dyDescent="0.2">
      <c r="A220" s="33" t="s">
        <v>222</v>
      </c>
      <c r="B220" s="34" t="s">
        <v>64</v>
      </c>
      <c r="C220" s="34" t="s">
        <v>1</v>
      </c>
      <c r="D220" s="41">
        <f>D221+D241+D287+D316+D323</f>
        <v>519106205.08999997</v>
      </c>
      <c r="E220" s="41">
        <f>E221+E241+E287+E316+E323</f>
        <v>518608210.5</v>
      </c>
      <c r="F220" s="17">
        <f t="shared" si="34"/>
        <v>99.904066916342558</v>
      </c>
    </row>
    <row r="221" spans="1:6" s="63" customFormat="1" ht="25.5" x14ac:dyDescent="0.2">
      <c r="A221" s="27" t="s">
        <v>65</v>
      </c>
      <c r="B221" s="31" t="s">
        <v>66</v>
      </c>
      <c r="C221" s="31" t="s">
        <v>1</v>
      </c>
      <c r="D221" s="29">
        <f>D222+D229+D233+D237</f>
        <v>112271780.73999999</v>
      </c>
      <c r="E221" s="29">
        <f>E222+E229+E233+E237</f>
        <v>112271780.73999999</v>
      </c>
      <c r="F221" s="30">
        <f t="shared" si="34"/>
        <v>100</v>
      </c>
    </row>
    <row r="222" spans="1:6" s="63" customFormat="1" ht="25.5" x14ac:dyDescent="0.2">
      <c r="A222" s="51" t="s">
        <v>307</v>
      </c>
      <c r="B222" s="46" t="s">
        <v>308</v>
      </c>
      <c r="C222" s="59" t="s">
        <v>1</v>
      </c>
      <c r="D222" s="60">
        <f>D223+D226</f>
        <v>105201305.34</v>
      </c>
      <c r="E222" s="60">
        <f>E223+E226</f>
        <v>105201305.34</v>
      </c>
      <c r="F222" s="83">
        <f t="shared" si="34"/>
        <v>100</v>
      </c>
    </row>
    <row r="223" spans="1:6" s="26" customFormat="1" ht="31.5" customHeight="1" x14ac:dyDescent="0.2">
      <c r="A223" s="18" t="s">
        <v>289</v>
      </c>
      <c r="B223" s="22" t="s">
        <v>69</v>
      </c>
      <c r="C223" s="23" t="s">
        <v>1</v>
      </c>
      <c r="D223" s="29">
        <f>D224</f>
        <v>49310591.340000004</v>
      </c>
      <c r="E223" s="29">
        <f>E224</f>
        <v>49310591.340000004</v>
      </c>
      <c r="F223" s="30">
        <f t="shared" si="34"/>
        <v>100</v>
      </c>
    </row>
    <row r="224" spans="1:6" s="63" customFormat="1" ht="31.5" customHeight="1" x14ac:dyDescent="0.2">
      <c r="A224" s="18" t="s">
        <v>68</v>
      </c>
      <c r="B224" s="22" t="s">
        <v>69</v>
      </c>
      <c r="C224" s="22" t="s">
        <v>50</v>
      </c>
      <c r="D224" s="29">
        <f>D225</f>
        <v>49310591.340000004</v>
      </c>
      <c r="E224" s="29">
        <f>E225</f>
        <v>49310591.340000004</v>
      </c>
      <c r="F224" s="30">
        <f t="shared" si="34"/>
        <v>100</v>
      </c>
    </row>
    <row r="225" spans="1:6" s="63" customFormat="1" ht="23.25" customHeight="1" x14ac:dyDescent="0.2">
      <c r="A225" s="18" t="s">
        <v>27</v>
      </c>
      <c r="B225" s="22" t="s">
        <v>69</v>
      </c>
      <c r="C225" s="23" t="s">
        <v>28</v>
      </c>
      <c r="D225" s="29">
        <v>49310591.340000004</v>
      </c>
      <c r="E225" s="29">
        <v>49310591.340000004</v>
      </c>
      <c r="F225" s="30">
        <f t="shared" si="34"/>
        <v>100</v>
      </c>
    </row>
    <row r="226" spans="1:6" s="26" customFormat="1" ht="57.75" customHeight="1" x14ac:dyDescent="0.2">
      <c r="A226" s="21" t="s">
        <v>19</v>
      </c>
      <c r="B226" s="22" t="s">
        <v>67</v>
      </c>
      <c r="C226" s="22" t="s">
        <v>1</v>
      </c>
      <c r="D226" s="29">
        <f>D227</f>
        <v>55890714</v>
      </c>
      <c r="E226" s="29">
        <f>E227</f>
        <v>55890714</v>
      </c>
      <c r="F226" s="30">
        <f t="shared" si="34"/>
        <v>100</v>
      </c>
    </row>
    <row r="227" spans="1:6" s="63" customFormat="1" ht="28.5" customHeight="1" x14ac:dyDescent="0.2">
      <c r="A227" s="18" t="s">
        <v>68</v>
      </c>
      <c r="B227" s="22" t="s">
        <v>67</v>
      </c>
      <c r="C227" s="22" t="s">
        <v>50</v>
      </c>
      <c r="D227" s="29">
        <f>D228</f>
        <v>55890714</v>
      </c>
      <c r="E227" s="29">
        <f>E228</f>
        <v>55890714</v>
      </c>
      <c r="F227" s="30">
        <f t="shared" si="34"/>
        <v>100</v>
      </c>
    </row>
    <row r="228" spans="1:6" s="63" customFormat="1" ht="22.5" customHeight="1" x14ac:dyDescent="0.2">
      <c r="A228" s="18" t="s">
        <v>27</v>
      </c>
      <c r="B228" s="22" t="s">
        <v>67</v>
      </c>
      <c r="C228" s="23" t="s">
        <v>28</v>
      </c>
      <c r="D228" s="29">
        <v>55890714</v>
      </c>
      <c r="E228" s="29">
        <v>55890714</v>
      </c>
      <c r="F228" s="30">
        <f t="shared" si="34"/>
        <v>100</v>
      </c>
    </row>
    <row r="229" spans="1:6" s="63" customFormat="1" ht="42" customHeight="1" x14ac:dyDescent="0.2">
      <c r="A229" s="50" t="s">
        <v>309</v>
      </c>
      <c r="B229" s="47" t="s">
        <v>310</v>
      </c>
      <c r="C229" s="88" t="s">
        <v>1</v>
      </c>
      <c r="D229" s="60">
        <f t="shared" ref="D229:E231" si="36">D230</f>
        <v>3702632.08</v>
      </c>
      <c r="E229" s="60">
        <f t="shared" si="36"/>
        <v>3702632.08</v>
      </c>
      <c r="F229" s="83">
        <f t="shared" si="34"/>
        <v>100</v>
      </c>
    </row>
    <row r="230" spans="1:6" s="26" customFormat="1" ht="35.25" customHeight="1" outlineLevel="5" x14ac:dyDescent="0.2">
      <c r="A230" s="18" t="s">
        <v>111</v>
      </c>
      <c r="B230" s="22" t="s">
        <v>71</v>
      </c>
      <c r="C230" s="23" t="s">
        <v>1</v>
      </c>
      <c r="D230" s="29">
        <f t="shared" si="36"/>
        <v>3702632.08</v>
      </c>
      <c r="E230" s="29">
        <f t="shared" si="36"/>
        <v>3702632.08</v>
      </c>
      <c r="F230" s="30">
        <f t="shared" si="34"/>
        <v>100</v>
      </c>
    </row>
    <row r="231" spans="1:6" s="11" customFormat="1" ht="30" customHeight="1" outlineLevel="5" x14ac:dyDescent="0.2">
      <c r="A231" s="18" t="s">
        <v>68</v>
      </c>
      <c r="B231" s="22" t="s">
        <v>71</v>
      </c>
      <c r="C231" s="22" t="s">
        <v>50</v>
      </c>
      <c r="D231" s="29">
        <f t="shared" si="36"/>
        <v>3702632.08</v>
      </c>
      <c r="E231" s="29">
        <f t="shared" si="36"/>
        <v>3702632.08</v>
      </c>
      <c r="F231" s="30">
        <f t="shared" ref="F231:F286" si="37">E231/D231*100</f>
        <v>100</v>
      </c>
    </row>
    <row r="232" spans="1:6" s="63" customFormat="1" ht="22.5" customHeight="1" outlineLevel="5" x14ac:dyDescent="0.2">
      <c r="A232" s="18" t="s">
        <v>27</v>
      </c>
      <c r="B232" s="22" t="s">
        <v>71</v>
      </c>
      <c r="C232" s="23" t="s">
        <v>28</v>
      </c>
      <c r="D232" s="29">
        <v>3702632.08</v>
      </c>
      <c r="E232" s="30">
        <v>3702632.08</v>
      </c>
      <c r="F232" s="30">
        <f t="shared" si="37"/>
        <v>100</v>
      </c>
    </row>
    <row r="233" spans="1:6" s="63" customFormat="1" ht="42.75" customHeight="1" outlineLevel="5" x14ac:dyDescent="0.2">
      <c r="A233" s="50" t="s">
        <v>311</v>
      </c>
      <c r="B233" s="47" t="s">
        <v>312</v>
      </c>
      <c r="C233" s="88" t="s">
        <v>1</v>
      </c>
      <c r="D233" s="60">
        <f>D234</f>
        <v>1972663.5</v>
      </c>
      <c r="E233" s="60">
        <f>E234</f>
        <v>1972663.5</v>
      </c>
      <c r="F233" s="83">
        <f t="shared" si="37"/>
        <v>100</v>
      </c>
    </row>
    <row r="234" spans="1:6" s="26" customFormat="1" ht="29.25" customHeight="1" outlineLevel="5" x14ac:dyDescent="0.2">
      <c r="A234" s="18" t="s">
        <v>144</v>
      </c>
      <c r="B234" s="22" t="s">
        <v>145</v>
      </c>
      <c r="C234" s="23" t="s">
        <v>1</v>
      </c>
      <c r="D234" s="29">
        <f t="shared" ref="D234:E235" si="38">D235</f>
        <v>1972663.5</v>
      </c>
      <c r="E234" s="29">
        <f t="shared" si="38"/>
        <v>1972663.5</v>
      </c>
      <c r="F234" s="30">
        <f t="shared" si="37"/>
        <v>100</v>
      </c>
    </row>
    <row r="235" spans="1:6" s="63" customFormat="1" ht="31.5" customHeight="1" outlineLevel="5" x14ac:dyDescent="0.2">
      <c r="A235" s="18" t="s">
        <v>68</v>
      </c>
      <c r="B235" s="22" t="s">
        <v>145</v>
      </c>
      <c r="C235" s="23" t="s">
        <v>50</v>
      </c>
      <c r="D235" s="29">
        <f t="shared" si="38"/>
        <v>1972663.5</v>
      </c>
      <c r="E235" s="29">
        <f t="shared" si="38"/>
        <v>1972663.5</v>
      </c>
      <c r="F235" s="30">
        <f t="shared" si="37"/>
        <v>100</v>
      </c>
    </row>
    <row r="236" spans="1:6" s="63" customFormat="1" ht="21" customHeight="1" outlineLevel="5" x14ac:dyDescent="0.2">
      <c r="A236" s="18" t="s">
        <v>27</v>
      </c>
      <c r="B236" s="22" t="s">
        <v>145</v>
      </c>
      <c r="C236" s="23" t="s">
        <v>28</v>
      </c>
      <c r="D236" s="29">
        <v>1972663.5</v>
      </c>
      <c r="E236" s="29">
        <v>1972663.5</v>
      </c>
      <c r="F236" s="30">
        <f t="shared" si="37"/>
        <v>100</v>
      </c>
    </row>
    <row r="237" spans="1:6" s="63" customFormat="1" ht="30.75" customHeight="1" outlineLevel="5" x14ac:dyDescent="0.2">
      <c r="A237" s="50" t="s">
        <v>313</v>
      </c>
      <c r="B237" s="47" t="s">
        <v>314</v>
      </c>
      <c r="C237" s="88" t="s">
        <v>1</v>
      </c>
      <c r="D237" s="60">
        <f t="shared" ref="D237:E239" si="39">D238</f>
        <v>1395179.82</v>
      </c>
      <c r="E237" s="60">
        <f t="shared" si="39"/>
        <v>1395179.82</v>
      </c>
      <c r="F237" s="83">
        <f t="shared" si="37"/>
        <v>100</v>
      </c>
    </row>
    <row r="238" spans="1:6" s="26" customFormat="1" ht="32.25" customHeight="1" outlineLevel="5" x14ac:dyDescent="0.2">
      <c r="A238" s="21" t="s">
        <v>157</v>
      </c>
      <c r="B238" s="22" t="s">
        <v>158</v>
      </c>
      <c r="C238" s="23" t="s">
        <v>1</v>
      </c>
      <c r="D238" s="29">
        <f t="shared" si="39"/>
        <v>1395179.82</v>
      </c>
      <c r="E238" s="29">
        <f t="shared" si="39"/>
        <v>1395179.82</v>
      </c>
      <c r="F238" s="30">
        <f t="shared" si="37"/>
        <v>100</v>
      </c>
    </row>
    <row r="239" spans="1:6" s="63" customFormat="1" ht="29.25" customHeight="1" outlineLevel="5" x14ac:dyDescent="0.2">
      <c r="A239" s="21" t="s">
        <v>68</v>
      </c>
      <c r="B239" s="22" t="s">
        <v>158</v>
      </c>
      <c r="C239" s="23" t="s">
        <v>50</v>
      </c>
      <c r="D239" s="29">
        <f t="shared" si="39"/>
        <v>1395179.82</v>
      </c>
      <c r="E239" s="29">
        <f t="shared" si="39"/>
        <v>1395179.82</v>
      </c>
      <c r="F239" s="30">
        <f t="shared" si="37"/>
        <v>100</v>
      </c>
    </row>
    <row r="240" spans="1:6" s="63" customFormat="1" ht="21" customHeight="1" outlineLevel="5" x14ac:dyDescent="0.2">
      <c r="A240" s="21" t="s">
        <v>27</v>
      </c>
      <c r="B240" s="22" t="s">
        <v>158</v>
      </c>
      <c r="C240" s="23" t="s">
        <v>28</v>
      </c>
      <c r="D240" s="29">
        <v>1395179.82</v>
      </c>
      <c r="E240" s="29">
        <v>1395179.82</v>
      </c>
      <c r="F240" s="30">
        <f t="shared" si="37"/>
        <v>100</v>
      </c>
    </row>
    <row r="241" spans="1:6" s="63" customFormat="1" ht="22.5" customHeight="1" outlineLevel="5" x14ac:dyDescent="0.2">
      <c r="A241" s="32" t="s">
        <v>72</v>
      </c>
      <c r="B241" s="31" t="s">
        <v>73</v>
      </c>
      <c r="C241" s="42" t="s">
        <v>1</v>
      </c>
      <c r="D241" s="29">
        <f>D242+D259+D269+D279+D283</f>
        <v>345919073.95999998</v>
      </c>
      <c r="E241" s="29">
        <f>E242+E259+E269+E279+E283</f>
        <v>345907693.70999998</v>
      </c>
      <c r="F241" s="30">
        <f t="shared" si="37"/>
        <v>99.996710140938532</v>
      </c>
    </row>
    <row r="242" spans="1:6" s="63" customFormat="1" ht="38.25" customHeight="1" outlineLevel="5" x14ac:dyDescent="0.2">
      <c r="A242" s="51" t="s">
        <v>315</v>
      </c>
      <c r="B242" s="46" t="s">
        <v>316</v>
      </c>
      <c r="C242" s="89" t="s">
        <v>1</v>
      </c>
      <c r="D242" s="60">
        <f>D243+D246+D249+D252+D255</f>
        <v>301621919.05000001</v>
      </c>
      <c r="E242" s="60">
        <f>E243+E246+E249+E252+E255</f>
        <v>301610538.80000001</v>
      </c>
      <c r="F242" s="83">
        <f t="shared" si="37"/>
        <v>99.996226981767151</v>
      </c>
    </row>
    <row r="243" spans="1:6" s="76" customFormat="1" ht="75.75" customHeight="1" outlineLevel="5" x14ac:dyDescent="0.2">
      <c r="A243" s="71" t="s">
        <v>451</v>
      </c>
      <c r="B243" s="72" t="s">
        <v>450</v>
      </c>
      <c r="C243" s="42" t="s">
        <v>1</v>
      </c>
      <c r="D243" s="29">
        <f>D244</f>
        <v>234360</v>
      </c>
      <c r="E243" s="29">
        <f>E244</f>
        <v>234360</v>
      </c>
      <c r="F243" s="30">
        <f t="shared" si="37"/>
        <v>100</v>
      </c>
    </row>
    <row r="244" spans="1:6" s="76" customFormat="1" ht="38.25" customHeight="1" outlineLevel="5" x14ac:dyDescent="0.2">
      <c r="A244" s="71" t="s">
        <v>68</v>
      </c>
      <c r="B244" s="72" t="s">
        <v>450</v>
      </c>
      <c r="C244" s="42" t="s">
        <v>50</v>
      </c>
      <c r="D244" s="29">
        <f>D245</f>
        <v>234360</v>
      </c>
      <c r="E244" s="29">
        <f>E245</f>
        <v>234360</v>
      </c>
      <c r="F244" s="30">
        <f t="shared" si="37"/>
        <v>100</v>
      </c>
    </row>
    <row r="245" spans="1:6" s="76" customFormat="1" ht="27.75" customHeight="1" outlineLevel="5" x14ac:dyDescent="0.2">
      <c r="A245" s="71" t="s">
        <v>27</v>
      </c>
      <c r="B245" s="72" t="s">
        <v>450</v>
      </c>
      <c r="C245" s="42" t="s">
        <v>28</v>
      </c>
      <c r="D245" s="29">
        <v>234360</v>
      </c>
      <c r="E245" s="29">
        <v>234360</v>
      </c>
      <c r="F245" s="30">
        <f t="shared" si="37"/>
        <v>100</v>
      </c>
    </row>
    <row r="246" spans="1:6" s="63" customFormat="1" ht="58.5" customHeight="1" x14ac:dyDescent="0.2">
      <c r="A246" s="27" t="s">
        <v>254</v>
      </c>
      <c r="B246" s="31" t="s">
        <v>253</v>
      </c>
      <c r="C246" s="31" t="s">
        <v>1</v>
      </c>
      <c r="D246" s="29">
        <f t="shared" ref="D246:E247" si="40">D247</f>
        <v>23533380</v>
      </c>
      <c r="E246" s="29">
        <f t="shared" si="40"/>
        <v>23533380</v>
      </c>
      <c r="F246" s="30">
        <f t="shared" si="37"/>
        <v>100</v>
      </c>
    </row>
    <row r="247" spans="1:6" s="63" customFormat="1" ht="36" customHeight="1" x14ac:dyDescent="0.2">
      <c r="A247" s="27" t="s">
        <v>68</v>
      </c>
      <c r="B247" s="31" t="s">
        <v>253</v>
      </c>
      <c r="C247" s="31" t="s">
        <v>50</v>
      </c>
      <c r="D247" s="29">
        <f t="shared" si="40"/>
        <v>23533380</v>
      </c>
      <c r="E247" s="29">
        <f t="shared" si="40"/>
        <v>23533380</v>
      </c>
      <c r="F247" s="30">
        <f t="shared" si="37"/>
        <v>100</v>
      </c>
    </row>
    <row r="248" spans="1:6" s="63" customFormat="1" ht="19.5" customHeight="1" x14ac:dyDescent="0.2">
      <c r="A248" s="27" t="s">
        <v>27</v>
      </c>
      <c r="B248" s="31" t="s">
        <v>253</v>
      </c>
      <c r="C248" s="31" t="s">
        <v>28</v>
      </c>
      <c r="D248" s="29">
        <v>23533380</v>
      </c>
      <c r="E248" s="30">
        <v>23533380</v>
      </c>
      <c r="F248" s="30">
        <f t="shared" si="37"/>
        <v>100</v>
      </c>
    </row>
    <row r="249" spans="1:6" s="63" customFormat="1" ht="33" customHeight="1" x14ac:dyDescent="0.2">
      <c r="A249" s="27" t="s">
        <v>288</v>
      </c>
      <c r="B249" s="31" t="s">
        <v>74</v>
      </c>
      <c r="C249" s="31" t="s">
        <v>1</v>
      </c>
      <c r="D249" s="29">
        <f>D250</f>
        <v>95370188.049999997</v>
      </c>
      <c r="E249" s="29">
        <f>E250</f>
        <v>95370188.049999997</v>
      </c>
      <c r="F249" s="30">
        <f t="shared" si="37"/>
        <v>100</v>
      </c>
    </row>
    <row r="250" spans="1:6" s="63" customFormat="1" ht="33" customHeight="1" x14ac:dyDescent="0.2">
      <c r="A250" s="27" t="s">
        <v>68</v>
      </c>
      <c r="B250" s="31" t="s">
        <v>74</v>
      </c>
      <c r="C250" s="31" t="s">
        <v>50</v>
      </c>
      <c r="D250" s="29">
        <f>D251</f>
        <v>95370188.049999997</v>
      </c>
      <c r="E250" s="29">
        <f>E251</f>
        <v>95370188.049999997</v>
      </c>
      <c r="F250" s="30">
        <f t="shared" si="37"/>
        <v>100</v>
      </c>
    </row>
    <row r="251" spans="1:6" s="63" customFormat="1" ht="21" customHeight="1" x14ac:dyDescent="0.2">
      <c r="A251" s="27" t="s">
        <v>27</v>
      </c>
      <c r="B251" s="31" t="s">
        <v>74</v>
      </c>
      <c r="C251" s="31" t="s">
        <v>28</v>
      </c>
      <c r="D251" s="29">
        <v>95370188.049999997</v>
      </c>
      <c r="E251" s="29">
        <v>95370188.049999997</v>
      </c>
      <c r="F251" s="30">
        <f t="shared" si="37"/>
        <v>100</v>
      </c>
    </row>
    <row r="252" spans="1:6" s="63" customFormat="1" ht="69.75" customHeight="1" x14ac:dyDescent="0.2">
      <c r="A252" s="52" t="s">
        <v>119</v>
      </c>
      <c r="B252" s="31" t="s">
        <v>75</v>
      </c>
      <c r="C252" s="31" t="s">
        <v>1</v>
      </c>
      <c r="D252" s="29">
        <f>D253</f>
        <v>180911991</v>
      </c>
      <c r="E252" s="29">
        <f>E253</f>
        <v>180911991</v>
      </c>
      <c r="F252" s="30">
        <f t="shared" si="37"/>
        <v>100</v>
      </c>
    </row>
    <row r="253" spans="1:6" s="63" customFormat="1" ht="32.25" customHeight="1" x14ac:dyDescent="0.2">
      <c r="A253" s="27" t="s">
        <v>68</v>
      </c>
      <c r="B253" s="31" t="s">
        <v>75</v>
      </c>
      <c r="C253" s="31" t="s">
        <v>50</v>
      </c>
      <c r="D253" s="29">
        <f>D254</f>
        <v>180911991</v>
      </c>
      <c r="E253" s="29">
        <f>E254</f>
        <v>180911991</v>
      </c>
      <c r="F253" s="30">
        <f t="shared" si="37"/>
        <v>100</v>
      </c>
    </row>
    <row r="254" spans="1:6" s="63" customFormat="1" ht="22.5" customHeight="1" x14ac:dyDescent="0.2">
      <c r="A254" s="27" t="s">
        <v>27</v>
      </c>
      <c r="B254" s="31" t="s">
        <v>75</v>
      </c>
      <c r="C254" s="31" t="s">
        <v>28</v>
      </c>
      <c r="D254" s="29">
        <v>180911991</v>
      </c>
      <c r="E254" s="29">
        <v>180911991</v>
      </c>
      <c r="F254" s="30">
        <f t="shared" si="37"/>
        <v>100</v>
      </c>
    </row>
    <row r="255" spans="1:6" s="63" customFormat="1" ht="22.5" customHeight="1" outlineLevel="5" x14ac:dyDescent="0.2">
      <c r="A255" s="21" t="s">
        <v>286</v>
      </c>
      <c r="B255" s="22" t="s">
        <v>285</v>
      </c>
      <c r="C255" s="22" t="s">
        <v>1</v>
      </c>
      <c r="D255" s="29">
        <f t="shared" ref="D255:E257" si="41">D256</f>
        <v>1572000</v>
      </c>
      <c r="E255" s="29">
        <f t="shared" si="41"/>
        <v>1560619.75</v>
      </c>
      <c r="F255" s="30">
        <f>E255/D255*100</f>
        <v>99.276065521628496</v>
      </c>
    </row>
    <row r="256" spans="1:6" s="63" customFormat="1" ht="42.75" customHeight="1" outlineLevel="5" x14ac:dyDescent="0.2">
      <c r="A256" s="21" t="s">
        <v>143</v>
      </c>
      <c r="B256" s="22" t="s">
        <v>287</v>
      </c>
      <c r="C256" s="22" t="s">
        <v>1</v>
      </c>
      <c r="D256" s="29">
        <f t="shared" si="41"/>
        <v>1572000</v>
      </c>
      <c r="E256" s="29">
        <f t="shared" si="41"/>
        <v>1560619.75</v>
      </c>
      <c r="F256" s="30">
        <f>E256/D256*100</f>
        <v>99.276065521628496</v>
      </c>
    </row>
    <row r="257" spans="1:6" s="63" customFormat="1" ht="21" customHeight="1" outlineLevel="5" x14ac:dyDescent="0.2">
      <c r="A257" s="21" t="s">
        <v>85</v>
      </c>
      <c r="B257" s="22" t="s">
        <v>287</v>
      </c>
      <c r="C257" s="22" t="s">
        <v>86</v>
      </c>
      <c r="D257" s="29">
        <f t="shared" si="41"/>
        <v>1572000</v>
      </c>
      <c r="E257" s="29">
        <f t="shared" si="41"/>
        <v>1560619.75</v>
      </c>
      <c r="F257" s="30">
        <f>E257/D257*100</f>
        <v>99.276065521628496</v>
      </c>
    </row>
    <row r="258" spans="1:6" s="63" customFormat="1" ht="32.25" customHeight="1" outlineLevel="5" x14ac:dyDescent="0.2">
      <c r="A258" s="21" t="s">
        <v>29</v>
      </c>
      <c r="B258" s="22" t="s">
        <v>287</v>
      </c>
      <c r="C258" s="22" t="s">
        <v>30</v>
      </c>
      <c r="D258" s="29">
        <v>1572000</v>
      </c>
      <c r="E258" s="30">
        <v>1560619.75</v>
      </c>
      <c r="F258" s="30">
        <f>E258/D258*100</f>
        <v>99.276065521628496</v>
      </c>
    </row>
    <row r="259" spans="1:6" s="63" customFormat="1" ht="30" customHeight="1" x14ac:dyDescent="0.2">
      <c r="A259" s="51" t="s">
        <v>317</v>
      </c>
      <c r="B259" s="46" t="s">
        <v>318</v>
      </c>
      <c r="C259" s="59" t="s">
        <v>1</v>
      </c>
      <c r="D259" s="60">
        <f>D260+D263+D266</f>
        <v>22695228.399999999</v>
      </c>
      <c r="E259" s="60">
        <f>E260+E263+E266</f>
        <v>22695228.399999999</v>
      </c>
      <c r="F259" s="83">
        <f t="shared" si="37"/>
        <v>100</v>
      </c>
    </row>
    <row r="260" spans="1:6" s="63" customFormat="1" ht="25.5" x14ac:dyDescent="0.2">
      <c r="A260" s="27" t="s">
        <v>70</v>
      </c>
      <c r="B260" s="31" t="s">
        <v>108</v>
      </c>
      <c r="C260" s="42" t="s">
        <v>1</v>
      </c>
      <c r="D260" s="29">
        <f t="shared" ref="D260:E261" si="42">D261</f>
        <v>2813558.4</v>
      </c>
      <c r="E260" s="29">
        <f t="shared" si="42"/>
        <v>2813558.4</v>
      </c>
      <c r="F260" s="30">
        <f t="shared" si="37"/>
        <v>100</v>
      </c>
    </row>
    <row r="261" spans="1:6" s="63" customFormat="1" ht="31.5" customHeight="1" x14ac:dyDescent="0.2">
      <c r="A261" s="27" t="s">
        <v>68</v>
      </c>
      <c r="B261" s="31" t="s">
        <v>108</v>
      </c>
      <c r="C261" s="31" t="s">
        <v>50</v>
      </c>
      <c r="D261" s="29">
        <f t="shared" si="42"/>
        <v>2813558.4</v>
      </c>
      <c r="E261" s="29">
        <f t="shared" si="42"/>
        <v>2813558.4</v>
      </c>
      <c r="F261" s="30">
        <f t="shared" si="37"/>
        <v>100</v>
      </c>
    </row>
    <row r="262" spans="1:6" s="63" customFormat="1" ht="19.5" customHeight="1" x14ac:dyDescent="0.2">
      <c r="A262" s="27" t="s">
        <v>27</v>
      </c>
      <c r="B262" s="31" t="s">
        <v>108</v>
      </c>
      <c r="C262" s="42" t="s">
        <v>28</v>
      </c>
      <c r="D262" s="29">
        <v>2813558.4</v>
      </c>
      <c r="E262" s="30">
        <v>2813558.4</v>
      </c>
      <c r="F262" s="30">
        <f t="shared" si="37"/>
        <v>100</v>
      </c>
    </row>
    <row r="263" spans="1:6" s="63" customFormat="1" ht="34.5" customHeight="1" x14ac:dyDescent="0.2">
      <c r="A263" s="27" t="s">
        <v>142</v>
      </c>
      <c r="B263" s="31" t="s">
        <v>134</v>
      </c>
      <c r="C263" s="31" t="s">
        <v>1</v>
      </c>
      <c r="D263" s="29">
        <f t="shared" ref="D263:E264" si="43">D264</f>
        <v>6364120</v>
      </c>
      <c r="E263" s="29">
        <f t="shared" si="43"/>
        <v>6364120</v>
      </c>
      <c r="F263" s="30">
        <f t="shared" si="37"/>
        <v>100</v>
      </c>
    </row>
    <row r="264" spans="1:6" s="63" customFormat="1" ht="30.75" customHeight="1" x14ac:dyDescent="0.2">
      <c r="A264" s="27" t="s">
        <v>68</v>
      </c>
      <c r="B264" s="31" t="s">
        <v>134</v>
      </c>
      <c r="C264" s="31" t="s">
        <v>50</v>
      </c>
      <c r="D264" s="29">
        <f t="shared" si="43"/>
        <v>6364120</v>
      </c>
      <c r="E264" s="29">
        <f t="shared" si="43"/>
        <v>6364120</v>
      </c>
      <c r="F264" s="30">
        <f t="shared" si="37"/>
        <v>100</v>
      </c>
    </row>
    <row r="265" spans="1:6" s="63" customFormat="1" ht="18.75" customHeight="1" x14ac:dyDescent="0.2">
      <c r="A265" s="27" t="s">
        <v>27</v>
      </c>
      <c r="B265" s="31" t="s">
        <v>134</v>
      </c>
      <c r="C265" s="31" t="s">
        <v>28</v>
      </c>
      <c r="D265" s="29">
        <v>6364120</v>
      </c>
      <c r="E265" s="30">
        <v>6364120</v>
      </c>
      <c r="F265" s="30">
        <f t="shared" si="37"/>
        <v>100</v>
      </c>
    </row>
    <row r="266" spans="1:6" s="63" customFormat="1" ht="57" customHeight="1" x14ac:dyDescent="0.2">
      <c r="A266" s="27" t="s">
        <v>282</v>
      </c>
      <c r="B266" s="31" t="s">
        <v>381</v>
      </c>
      <c r="C266" s="31" t="s">
        <v>1</v>
      </c>
      <c r="D266" s="29">
        <f t="shared" ref="D266:E267" si="44">D267</f>
        <v>13517550</v>
      </c>
      <c r="E266" s="29">
        <f t="shared" si="44"/>
        <v>13517550</v>
      </c>
      <c r="F266" s="30">
        <f t="shared" si="37"/>
        <v>100</v>
      </c>
    </row>
    <row r="267" spans="1:6" s="63" customFormat="1" ht="31.5" customHeight="1" x14ac:dyDescent="0.2">
      <c r="A267" s="27" t="s">
        <v>68</v>
      </c>
      <c r="B267" s="31" t="s">
        <v>381</v>
      </c>
      <c r="C267" s="31" t="s">
        <v>50</v>
      </c>
      <c r="D267" s="29">
        <f t="shared" si="44"/>
        <v>13517550</v>
      </c>
      <c r="E267" s="29">
        <f t="shared" si="44"/>
        <v>13517550</v>
      </c>
      <c r="F267" s="30">
        <f t="shared" si="37"/>
        <v>100</v>
      </c>
    </row>
    <row r="268" spans="1:6" s="63" customFormat="1" ht="23.25" customHeight="1" x14ac:dyDescent="0.2">
      <c r="A268" s="27" t="s">
        <v>27</v>
      </c>
      <c r="B268" s="31" t="s">
        <v>381</v>
      </c>
      <c r="C268" s="31" t="s">
        <v>28</v>
      </c>
      <c r="D268" s="29">
        <v>13517550</v>
      </c>
      <c r="E268" s="30">
        <v>13517550</v>
      </c>
      <c r="F268" s="30">
        <f t="shared" si="37"/>
        <v>100</v>
      </c>
    </row>
    <row r="269" spans="1:6" s="63" customFormat="1" ht="30.75" customHeight="1" x14ac:dyDescent="0.2">
      <c r="A269" s="51" t="s">
        <v>319</v>
      </c>
      <c r="B269" s="46" t="s">
        <v>320</v>
      </c>
      <c r="C269" s="59" t="s">
        <v>1</v>
      </c>
      <c r="D269" s="60">
        <f>D273+D270+D276</f>
        <v>18978117.18</v>
      </c>
      <c r="E269" s="60">
        <f>E273+E270+E276</f>
        <v>18978117.18</v>
      </c>
      <c r="F269" s="83">
        <f t="shared" si="37"/>
        <v>100</v>
      </c>
    </row>
    <row r="270" spans="1:6" s="69" customFormat="1" ht="30.75" customHeight="1" x14ac:dyDescent="0.2">
      <c r="A270" s="71" t="s">
        <v>396</v>
      </c>
      <c r="B270" s="72" t="s">
        <v>402</v>
      </c>
      <c r="C270" s="31" t="s">
        <v>1</v>
      </c>
      <c r="D270" s="29">
        <f>D271</f>
        <v>60000</v>
      </c>
      <c r="E270" s="29">
        <f>E271</f>
        <v>60000</v>
      </c>
      <c r="F270" s="30">
        <f t="shared" si="37"/>
        <v>100</v>
      </c>
    </row>
    <row r="271" spans="1:6" s="69" customFormat="1" ht="30.75" customHeight="1" x14ac:dyDescent="0.2">
      <c r="A271" s="27" t="s">
        <v>68</v>
      </c>
      <c r="B271" s="72" t="s">
        <v>402</v>
      </c>
      <c r="C271" s="31" t="s">
        <v>50</v>
      </c>
      <c r="D271" s="29">
        <f>D272</f>
        <v>60000</v>
      </c>
      <c r="E271" s="29">
        <f>E272</f>
        <v>60000</v>
      </c>
      <c r="F271" s="30">
        <f t="shared" si="37"/>
        <v>100</v>
      </c>
    </row>
    <row r="272" spans="1:6" s="69" customFormat="1" ht="30.75" customHeight="1" x14ac:dyDescent="0.2">
      <c r="A272" s="27" t="s">
        <v>27</v>
      </c>
      <c r="B272" s="72" t="s">
        <v>402</v>
      </c>
      <c r="C272" s="31" t="s">
        <v>28</v>
      </c>
      <c r="D272" s="29">
        <v>60000</v>
      </c>
      <c r="E272" s="29">
        <v>60000</v>
      </c>
      <c r="F272" s="30">
        <f t="shared" si="37"/>
        <v>100</v>
      </c>
    </row>
    <row r="273" spans="1:6" s="63" customFormat="1" ht="32.25" customHeight="1" x14ac:dyDescent="0.2">
      <c r="A273" s="27" t="s">
        <v>230</v>
      </c>
      <c r="B273" s="31" t="s">
        <v>229</v>
      </c>
      <c r="C273" s="31" t="s">
        <v>1</v>
      </c>
      <c r="D273" s="29">
        <f>D274</f>
        <v>17615087.41</v>
      </c>
      <c r="E273" s="29">
        <f>E274</f>
        <v>17615087.41</v>
      </c>
      <c r="F273" s="30">
        <f t="shared" si="37"/>
        <v>100</v>
      </c>
    </row>
    <row r="274" spans="1:6" s="63" customFormat="1" ht="30" customHeight="1" x14ac:dyDescent="0.2">
      <c r="A274" s="27" t="s">
        <v>68</v>
      </c>
      <c r="B274" s="31" t="s">
        <v>229</v>
      </c>
      <c r="C274" s="31" t="s">
        <v>50</v>
      </c>
      <c r="D274" s="29">
        <f>D275</f>
        <v>17615087.41</v>
      </c>
      <c r="E274" s="29">
        <f>E275</f>
        <v>17615087.41</v>
      </c>
      <c r="F274" s="30">
        <f t="shared" si="37"/>
        <v>100</v>
      </c>
    </row>
    <row r="275" spans="1:6" s="63" customFormat="1" ht="23.25" customHeight="1" x14ac:dyDescent="0.2">
      <c r="A275" s="27" t="s">
        <v>27</v>
      </c>
      <c r="B275" s="31" t="s">
        <v>229</v>
      </c>
      <c r="C275" s="31" t="s">
        <v>28</v>
      </c>
      <c r="D275" s="29">
        <v>17615087.41</v>
      </c>
      <c r="E275" s="29">
        <v>17615087.41</v>
      </c>
      <c r="F275" s="30">
        <f t="shared" si="37"/>
        <v>100</v>
      </c>
    </row>
    <row r="276" spans="1:6" s="76" customFormat="1" ht="33.75" customHeight="1" x14ac:dyDescent="0.2">
      <c r="A276" s="27" t="s">
        <v>453</v>
      </c>
      <c r="B276" s="31" t="s">
        <v>452</v>
      </c>
      <c r="C276" s="31" t="s">
        <v>1</v>
      </c>
      <c r="D276" s="29">
        <f>D277</f>
        <v>1303029.77</v>
      </c>
      <c r="E276" s="29">
        <f>E277</f>
        <v>1303029.77</v>
      </c>
      <c r="F276" s="30">
        <f t="shared" si="37"/>
        <v>100</v>
      </c>
    </row>
    <row r="277" spans="1:6" s="76" customFormat="1" ht="35.25" customHeight="1" x14ac:dyDescent="0.2">
      <c r="A277" s="27" t="s">
        <v>68</v>
      </c>
      <c r="B277" s="31" t="s">
        <v>452</v>
      </c>
      <c r="C277" s="31" t="s">
        <v>50</v>
      </c>
      <c r="D277" s="29">
        <f>D278</f>
        <v>1303029.77</v>
      </c>
      <c r="E277" s="29">
        <f>E278</f>
        <v>1303029.77</v>
      </c>
      <c r="F277" s="30">
        <f t="shared" si="37"/>
        <v>100</v>
      </c>
    </row>
    <row r="278" spans="1:6" s="76" customFormat="1" ht="23.25" customHeight="1" x14ac:dyDescent="0.2">
      <c r="A278" s="27" t="s">
        <v>27</v>
      </c>
      <c r="B278" s="31" t="s">
        <v>452</v>
      </c>
      <c r="C278" s="31" t="s">
        <v>28</v>
      </c>
      <c r="D278" s="29">
        <v>1303029.77</v>
      </c>
      <c r="E278" s="29">
        <v>1303029.77</v>
      </c>
      <c r="F278" s="30">
        <f t="shared" si="37"/>
        <v>100</v>
      </c>
    </row>
    <row r="279" spans="1:6" s="63" customFormat="1" ht="30" customHeight="1" x14ac:dyDescent="0.2">
      <c r="A279" s="51" t="s">
        <v>321</v>
      </c>
      <c r="B279" s="46" t="s">
        <v>322</v>
      </c>
      <c r="C279" s="59" t="s">
        <v>1</v>
      </c>
      <c r="D279" s="60">
        <f t="shared" ref="D279:E281" si="45">D280</f>
        <v>660348.93000000005</v>
      </c>
      <c r="E279" s="60">
        <f t="shared" si="45"/>
        <v>660348.93000000005</v>
      </c>
      <c r="F279" s="83">
        <f t="shared" si="37"/>
        <v>100</v>
      </c>
    </row>
    <row r="280" spans="1:6" s="63" customFormat="1" ht="33.75" customHeight="1" x14ac:dyDescent="0.2">
      <c r="A280" s="32" t="s">
        <v>157</v>
      </c>
      <c r="B280" s="31" t="s">
        <v>159</v>
      </c>
      <c r="C280" s="31" t="s">
        <v>1</v>
      </c>
      <c r="D280" s="29">
        <f t="shared" si="45"/>
        <v>660348.93000000005</v>
      </c>
      <c r="E280" s="29">
        <f t="shared" si="45"/>
        <v>660348.93000000005</v>
      </c>
      <c r="F280" s="30">
        <f t="shared" si="37"/>
        <v>100</v>
      </c>
    </row>
    <row r="281" spans="1:6" s="63" customFormat="1" ht="37.5" customHeight="1" x14ac:dyDescent="0.2">
      <c r="A281" s="32" t="s">
        <v>68</v>
      </c>
      <c r="B281" s="31" t="s">
        <v>159</v>
      </c>
      <c r="C281" s="31" t="s">
        <v>50</v>
      </c>
      <c r="D281" s="29">
        <f t="shared" si="45"/>
        <v>660348.93000000005</v>
      </c>
      <c r="E281" s="29">
        <f t="shared" si="45"/>
        <v>660348.93000000005</v>
      </c>
      <c r="F281" s="30">
        <f t="shared" si="37"/>
        <v>100</v>
      </c>
    </row>
    <row r="282" spans="1:6" s="63" customFormat="1" ht="18.75" customHeight="1" x14ac:dyDescent="0.2">
      <c r="A282" s="32" t="s">
        <v>27</v>
      </c>
      <c r="B282" s="31" t="s">
        <v>159</v>
      </c>
      <c r="C282" s="31" t="s">
        <v>28</v>
      </c>
      <c r="D282" s="29">
        <v>660348.93000000005</v>
      </c>
      <c r="E282" s="29">
        <v>660348.93000000005</v>
      </c>
      <c r="F282" s="30">
        <f t="shared" si="37"/>
        <v>100</v>
      </c>
    </row>
    <row r="283" spans="1:6" s="69" customFormat="1" ht="30.75" customHeight="1" x14ac:dyDescent="0.2">
      <c r="A283" s="55" t="s">
        <v>406</v>
      </c>
      <c r="B283" s="59" t="s">
        <v>403</v>
      </c>
      <c r="C283" s="31" t="s">
        <v>1</v>
      </c>
      <c r="D283" s="29">
        <f t="shared" ref="D283:E285" si="46">D284</f>
        <v>1963460.4</v>
      </c>
      <c r="E283" s="29">
        <f t="shared" si="46"/>
        <v>1963460.4</v>
      </c>
      <c r="F283" s="30">
        <f t="shared" si="37"/>
        <v>100</v>
      </c>
    </row>
    <row r="284" spans="1:6" s="69" customFormat="1" ht="57" customHeight="1" x14ac:dyDescent="0.2">
      <c r="A284" s="32" t="s">
        <v>405</v>
      </c>
      <c r="B284" s="31" t="s">
        <v>404</v>
      </c>
      <c r="C284" s="31" t="s">
        <v>1</v>
      </c>
      <c r="D284" s="29">
        <f t="shared" si="46"/>
        <v>1963460.4</v>
      </c>
      <c r="E284" s="29">
        <f t="shared" si="46"/>
        <v>1963460.4</v>
      </c>
      <c r="F284" s="30">
        <f t="shared" si="37"/>
        <v>100</v>
      </c>
    </row>
    <row r="285" spans="1:6" s="69" customFormat="1" ht="32.25" customHeight="1" x14ac:dyDescent="0.2">
      <c r="A285" s="32" t="s">
        <v>68</v>
      </c>
      <c r="B285" s="31" t="s">
        <v>404</v>
      </c>
      <c r="C285" s="31" t="s">
        <v>50</v>
      </c>
      <c r="D285" s="29">
        <f t="shared" si="46"/>
        <v>1963460.4</v>
      </c>
      <c r="E285" s="29">
        <f t="shared" si="46"/>
        <v>1963460.4</v>
      </c>
      <c r="F285" s="30">
        <f t="shared" si="37"/>
        <v>100</v>
      </c>
    </row>
    <row r="286" spans="1:6" s="69" customFormat="1" ht="18.75" customHeight="1" x14ac:dyDescent="0.2">
      <c r="A286" s="32" t="s">
        <v>27</v>
      </c>
      <c r="B286" s="31" t="s">
        <v>404</v>
      </c>
      <c r="C286" s="31" t="s">
        <v>28</v>
      </c>
      <c r="D286" s="29">
        <v>1963460.4</v>
      </c>
      <c r="E286" s="29">
        <v>1963460.4</v>
      </c>
      <c r="F286" s="30">
        <f t="shared" si="37"/>
        <v>100</v>
      </c>
    </row>
    <row r="287" spans="1:6" s="63" customFormat="1" ht="46.5" customHeight="1" x14ac:dyDescent="0.2">
      <c r="A287" s="27" t="s">
        <v>76</v>
      </c>
      <c r="B287" s="31" t="s">
        <v>77</v>
      </c>
      <c r="C287" s="31" t="s">
        <v>1</v>
      </c>
      <c r="D287" s="29">
        <f>D288+D295+D304+D308+D312</f>
        <v>36778817.709999993</v>
      </c>
      <c r="E287" s="29">
        <f>E288+E295+E304+E308+E312</f>
        <v>36752072.509999998</v>
      </c>
      <c r="F287" s="30">
        <f t="shared" ref="F287:F329" si="47">E287/D287*100</f>
        <v>99.927280968597515</v>
      </c>
    </row>
    <row r="288" spans="1:6" s="63" customFormat="1" ht="46.5" customHeight="1" x14ac:dyDescent="0.2">
      <c r="A288" s="51" t="s">
        <v>323</v>
      </c>
      <c r="B288" s="46" t="s">
        <v>324</v>
      </c>
      <c r="C288" s="59" t="s">
        <v>1</v>
      </c>
      <c r="D288" s="60">
        <f>D289+D292</f>
        <v>32018103.969999999</v>
      </c>
      <c r="E288" s="60">
        <f>E289+E292</f>
        <v>32018103.969999999</v>
      </c>
      <c r="F288" s="83">
        <f t="shared" si="47"/>
        <v>100</v>
      </c>
    </row>
    <row r="289" spans="1:6" s="63" customFormat="1" ht="32.25" customHeight="1" x14ac:dyDescent="0.2">
      <c r="A289" s="27" t="s">
        <v>78</v>
      </c>
      <c r="B289" s="31" t="s">
        <v>79</v>
      </c>
      <c r="C289" s="31" t="s">
        <v>1</v>
      </c>
      <c r="D289" s="29">
        <f>D290</f>
        <v>30708998.969999999</v>
      </c>
      <c r="E289" s="29">
        <f>E290</f>
        <v>30708998.969999999</v>
      </c>
      <c r="F289" s="30">
        <f t="shared" si="47"/>
        <v>100</v>
      </c>
    </row>
    <row r="290" spans="1:6" s="63" customFormat="1" ht="33" customHeight="1" x14ac:dyDescent="0.2">
      <c r="A290" s="27" t="s">
        <v>68</v>
      </c>
      <c r="B290" s="31" t="s">
        <v>79</v>
      </c>
      <c r="C290" s="31" t="s">
        <v>50</v>
      </c>
      <c r="D290" s="29">
        <f>D291</f>
        <v>30708998.969999999</v>
      </c>
      <c r="E290" s="29">
        <f>E291</f>
        <v>30708998.969999999</v>
      </c>
      <c r="F290" s="30">
        <f t="shared" si="47"/>
        <v>100</v>
      </c>
    </row>
    <row r="291" spans="1:6" s="63" customFormat="1" ht="23.25" customHeight="1" x14ac:dyDescent="0.2">
      <c r="A291" s="27" t="s">
        <v>27</v>
      </c>
      <c r="B291" s="31" t="s">
        <v>79</v>
      </c>
      <c r="C291" s="31" t="s">
        <v>28</v>
      </c>
      <c r="D291" s="29">
        <v>30708998.969999999</v>
      </c>
      <c r="E291" s="29">
        <v>30708998.969999999</v>
      </c>
      <c r="F291" s="30">
        <f t="shared" si="47"/>
        <v>100</v>
      </c>
    </row>
    <row r="292" spans="1:6" s="63" customFormat="1" ht="23.25" customHeight="1" x14ac:dyDescent="0.2">
      <c r="A292" s="27" t="s">
        <v>283</v>
      </c>
      <c r="B292" s="31" t="s">
        <v>284</v>
      </c>
      <c r="C292" s="31" t="s">
        <v>1</v>
      </c>
      <c r="D292" s="29">
        <f t="shared" ref="D292:E293" si="48">D293</f>
        <v>1309105</v>
      </c>
      <c r="E292" s="29">
        <f t="shared" si="48"/>
        <v>1309105</v>
      </c>
      <c r="F292" s="30">
        <f t="shared" si="47"/>
        <v>100</v>
      </c>
    </row>
    <row r="293" spans="1:6" s="63" customFormat="1" ht="30" customHeight="1" x14ac:dyDescent="0.2">
      <c r="A293" s="27" t="s">
        <v>68</v>
      </c>
      <c r="B293" s="31" t="s">
        <v>284</v>
      </c>
      <c r="C293" s="31" t="s">
        <v>50</v>
      </c>
      <c r="D293" s="29">
        <f t="shared" si="48"/>
        <v>1309105</v>
      </c>
      <c r="E293" s="29">
        <f t="shared" si="48"/>
        <v>1309105</v>
      </c>
      <c r="F293" s="30">
        <f t="shared" si="47"/>
        <v>100</v>
      </c>
    </row>
    <row r="294" spans="1:6" s="63" customFormat="1" ht="21.75" customHeight="1" x14ac:dyDescent="0.2">
      <c r="A294" s="27" t="s">
        <v>27</v>
      </c>
      <c r="B294" s="31" t="s">
        <v>284</v>
      </c>
      <c r="C294" s="31" t="s">
        <v>28</v>
      </c>
      <c r="D294" s="29">
        <v>1309105</v>
      </c>
      <c r="E294" s="30">
        <v>1309105</v>
      </c>
      <c r="F294" s="30">
        <f t="shared" si="47"/>
        <v>100</v>
      </c>
    </row>
    <row r="295" spans="1:6" s="63" customFormat="1" ht="33.75" customHeight="1" x14ac:dyDescent="0.2">
      <c r="A295" s="51" t="s">
        <v>330</v>
      </c>
      <c r="B295" s="46" t="s">
        <v>331</v>
      </c>
      <c r="C295" s="59" t="s">
        <v>1</v>
      </c>
      <c r="D295" s="60">
        <f>D296+D299</f>
        <v>4510908.12</v>
      </c>
      <c r="E295" s="60">
        <f>E296+E299</f>
        <v>4484162.92</v>
      </c>
      <c r="F295" s="83">
        <f t="shared" ref="F295:F303" si="49">E295/D295*100</f>
        <v>99.407099429016966</v>
      </c>
    </row>
    <row r="296" spans="1:6" s="63" customFormat="1" ht="33" customHeight="1" x14ac:dyDescent="0.2">
      <c r="A296" s="27" t="s">
        <v>243</v>
      </c>
      <c r="B296" s="31" t="s">
        <v>242</v>
      </c>
      <c r="C296" s="31" t="s">
        <v>1</v>
      </c>
      <c r="D296" s="29">
        <f t="shared" ref="D296:E297" si="50">D297</f>
        <v>1269938.1200000001</v>
      </c>
      <c r="E296" s="29">
        <f t="shared" si="50"/>
        <v>1269938.1200000001</v>
      </c>
      <c r="F296" s="30">
        <f t="shared" si="49"/>
        <v>100</v>
      </c>
    </row>
    <row r="297" spans="1:6" s="63" customFormat="1" ht="36.75" customHeight="1" x14ac:dyDescent="0.2">
      <c r="A297" s="27" t="s">
        <v>68</v>
      </c>
      <c r="B297" s="31" t="s">
        <v>242</v>
      </c>
      <c r="C297" s="31" t="s">
        <v>50</v>
      </c>
      <c r="D297" s="29">
        <f t="shared" si="50"/>
        <v>1269938.1200000001</v>
      </c>
      <c r="E297" s="29">
        <f t="shared" si="50"/>
        <v>1269938.1200000001</v>
      </c>
      <c r="F297" s="30">
        <f t="shared" si="49"/>
        <v>100</v>
      </c>
    </row>
    <row r="298" spans="1:6" s="63" customFormat="1" ht="24.75" customHeight="1" x14ac:dyDescent="0.2">
      <c r="A298" s="27" t="s">
        <v>27</v>
      </c>
      <c r="B298" s="31" t="s">
        <v>242</v>
      </c>
      <c r="C298" s="31" t="s">
        <v>28</v>
      </c>
      <c r="D298" s="29">
        <v>1269938.1200000001</v>
      </c>
      <c r="E298" s="30">
        <v>1269938.1200000001</v>
      </c>
      <c r="F298" s="30">
        <f t="shared" si="49"/>
        <v>100</v>
      </c>
    </row>
    <row r="299" spans="1:6" s="63" customFormat="1" ht="45" customHeight="1" x14ac:dyDescent="0.2">
      <c r="A299" s="27" t="s">
        <v>20</v>
      </c>
      <c r="B299" s="31" t="s">
        <v>84</v>
      </c>
      <c r="C299" s="31" t="s">
        <v>1</v>
      </c>
      <c r="D299" s="29">
        <f>D300+D302</f>
        <v>3240970</v>
      </c>
      <c r="E299" s="29">
        <f>E300+E302</f>
        <v>3214224.8</v>
      </c>
      <c r="F299" s="30">
        <f t="shared" si="49"/>
        <v>99.174777921424749</v>
      </c>
    </row>
    <row r="300" spans="1:6" s="63" customFormat="1" ht="23.25" customHeight="1" x14ac:dyDescent="0.2">
      <c r="A300" s="27" t="s">
        <v>85</v>
      </c>
      <c r="B300" s="31" t="s">
        <v>84</v>
      </c>
      <c r="C300" s="31" t="s">
        <v>86</v>
      </c>
      <c r="D300" s="29">
        <f>D301</f>
        <v>282364</v>
      </c>
      <c r="E300" s="29">
        <f>E301</f>
        <v>256400</v>
      </c>
      <c r="F300" s="30">
        <f t="shared" si="49"/>
        <v>90.804776812908159</v>
      </c>
    </row>
    <row r="301" spans="1:6" s="63" customFormat="1" ht="36.75" customHeight="1" x14ac:dyDescent="0.2">
      <c r="A301" s="27" t="s">
        <v>29</v>
      </c>
      <c r="B301" s="31" t="s">
        <v>84</v>
      </c>
      <c r="C301" s="31" t="s">
        <v>30</v>
      </c>
      <c r="D301" s="29">
        <v>282364</v>
      </c>
      <c r="E301" s="30">
        <v>256400</v>
      </c>
      <c r="F301" s="30">
        <f t="shared" si="49"/>
        <v>90.804776812908159</v>
      </c>
    </row>
    <row r="302" spans="1:6" s="63" customFormat="1" ht="34.5" customHeight="1" x14ac:dyDescent="0.2">
      <c r="A302" s="27" t="s">
        <v>68</v>
      </c>
      <c r="B302" s="31" t="s">
        <v>84</v>
      </c>
      <c r="C302" s="31" t="s">
        <v>50</v>
      </c>
      <c r="D302" s="29">
        <f>D303</f>
        <v>2958606</v>
      </c>
      <c r="E302" s="29">
        <f>E303</f>
        <v>2957824.8</v>
      </c>
      <c r="F302" s="30">
        <f t="shared" si="49"/>
        <v>99.973595673097392</v>
      </c>
    </row>
    <row r="303" spans="1:6" s="63" customFormat="1" ht="22.5" customHeight="1" x14ac:dyDescent="0.2">
      <c r="A303" s="27" t="s">
        <v>27</v>
      </c>
      <c r="B303" s="31" t="s">
        <v>84</v>
      </c>
      <c r="C303" s="31" t="s">
        <v>28</v>
      </c>
      <c r="D303" s="29">
        <v>2958606</v>
      </c>
      <c r="E303" s="30">
        <v>2957824.8</v>
      </c>
      <c r="F303" s="30">
        <f t="shared" si="49"/>
        <v>99.973595673097392</v>
      </c>
    </row>
    <row r="304" spans="1:6" s="63" customFormat="1" ht="42" customHeight="1" x14ac:dyDescent="0.2">
      <c r="A304" s="51" t="s">
        <v>325</v>
      </c>
      <c r="B304" s="46" t="s">
        <v>326</v>
      </c>
      <c r="C304" s="59" t="s">
        <v>1</v>
      </c>
      <c r="D304" s="60">
        <f t="shared" ref="D304:E306" si="51">D305</f>
        <v>60000</v>
      </c>
      <c r="E304" s="60">
        <f t="shared" si="51"/>
        <v>60000</v>
      </c>
      <c r="F304" s="83">
        <f t="shared" si="47"/>
        <v>100</v>
      </c>
    </row>
    <row r="305" spans="1:6" s="63" customFormat="1" ht="44.25" customHeight="1" x14ac:dyDescent="0.2">
      <c r="A305" s="27" t="s">
        <v>237</v>
      </c>
      <c r="B305" s="31" t="s">
        <v>238</v>
      </c>
      <c r="C305" s="31" t="s">
        <v>1</v>
      </c>
      <c r="D305" s="29">
        <f t="shared" si="51"/>
        <v>60000</v>
      </c>
      <c r="E305" s="29">
        <f t="shared" si="51"/>
        <v>60000</v>
      </c>
      <c r="F305" s="30">
        <f t="shared" si="47"/>
        <v>100</v>
      </c>
    </row>
    <row r="306" spans="1:6" s="63" customFormat="1" ht="36" customHeight="1" x14ac:dyDescent="0.2">
      <c r="A306" s="27" t="s">
        <v>68</v>
      </c>
      <c r="B306" s="31" t="s">
        <v>238</v>
      </c>
      <c r="C306" s="31" t="s">
        <v>50</v>
      </c>
      <c r="D306" s="29">
        <f t="shared" si="51"/>
        <v>60000</v>
      </c>
      <c r="E306" s="29">
        <f t="shared" si="51"/>
        <v>60000</v>
      </c>
      <c r="F306" s="30">
        <f t="shared" si="47"/>
        <v>100</v>
      </c>
    </row>
    <row r="307" spans="1:6" s="63" customFormat="1" ht="24.75" customHeight="1" x14ac:dyDescent="0.2">
      <c r="A307" s="27" t="s">
        <v>27</v>
      </c>
      <c r="B307" s="31" t="s">
        <v>238</v>
      </c>
      <c r="C307" s="31" t="s">
        <v>28</v>
      </c>
      <c r="D307" s="29">
        <v>60000</v>
      </c>
      <c r="E307" s="30">
        <v>60000</v>
      </c>
      <c r="F307" s="30">
        <f t="shared" si="47"/>
        <v>100</v>
      </c>
    </row>
    <row r="308" spans="1:6" s="63" customFormat="1" ht="24.75" customHeight="1" x14ac:dyDescent="0.2">
      <c r="A308" s="49" t="s">
        <v>327</v>
      </c>
      <c r="B308" s="46" t="s">
        <v>328</v>
      </c>
      <c r="C308" s="59" t="s">
        <v>1</v>
      </c>
      <c r="D308" s="60">
        <f t="shared" ref="D308:E310" si="52">D309</f>
        <v>50000</v>
      </c>
      <c r="E308" s="60">
        <f t="shared" si="52"/>
        <v>50000</v>
      </c>
      <c r="F308" s="83">
        <f t="shared" si="47"/>
        <v>100</v>
      </c>
    </row>
    <row r="309" spans="1:6" s="63" customFormat="1" ht="35.25" customHeight="1" x14ac:dyDescent="0.2">
      <c r="A309" s="27" t="s">
        <v>241</v>
      </c>
      <c r="B309" s="31" t="s">
        <v>407</v>
      </c>
      <c r="C309" s="31" t="s">
        <v>1</v>
      </c>
      <c r="D309" s="29">
        <f t="shared" si="52"/>
        <v>50000</v>
      </c>
      <c r="E309" s="29">
        <f t="shared" si="52"/>
        <v>50000</v>
      </c>
      <c r="F309" s="30">
        <f t="shared" si="47"/>
        <v>100</v>
      </c>
    </row>
    <row r="310" spans="1:6" s="63" customFormat="1" ht="32.25" customHeight="1" x14ac:dyDescent="0.2">
      <c r="A310" s="27" t="s">
        <v>68</v>
      </c>
      <c r="B310" s="31" t="s">
        <v>407</v>
      </c>
      <c r="C310" s="31" t="s">
        <v>50</v>
      </c>
      <c r="D310" s="29">
        <f t="shared" si="52"/>
        <v>50000</v>
      </c>
      <c r="E310" s="29">
        <f t="shared" si="52"/>
        <v>50000</v>
      </c>
      <c r="F310" s="30">
        <f t="shared" si="47"/>
        <v>100</v>
      </c>
    </row>
    <row r="311" spans="1:6" s="63" customFormat="1" ht="24.75" customHeight="1" x14ac:dyDescent="0.2">
      <c r="A311" s="27" t="s">
        <v>27</v>
      </c>
      <c r="B311" s="31" t="s">
        <v>407</v>
      </c>
      <c r="C311" s="31" t="s">
        <v>28</v>
      </c>
      <c r="D311" s="29">
        <v>50000</v>
      </c>
      <c r="E311" s="30">
        <v>50000</v>
      </c>
      <c r="F311" s="30">
        <f t="shared" si="47"/>
        <v>100</v>
      </c>
    </row>
    <row r="312" spans="1:6" s="63" customFormat="1" ht="32.25" customHeight="1" x14ac:dyDescent="0.2">
      <c r="A312" s="49" t="s">
        <v>321</v>
      </c>
      <c r="B312" s="46" t="s">
        <v>329</v>
      </c>
      <c r="C312" s="59" t="s">
        <v>1</v>
      </c>
      <c r="D312" s="60">
        <f t="shared" ref="D312:E314" si="53">D313</f>
        <v>139805.62</v>
      </c>
      <c r="E312" s="60">
        <f t="shared" si="53"/>
        <v>139805.62</v>
      </c>
      <c r="F312" s="83">
        <f t="shared" si="47"/>
        <v>100</v>
      </c>
    </row>
    <row r="313" spans="1:6" s="63" customFormat="1" ht="30.75" customHeight="1" x14ac:dyDescent="0.2">
      <c r="A313" s="27" t="s">
        <v>240</v>
      </c>
      <c r="B313" s="31" t="s">
        <v>239</v>
      </c>
      <c r="C313" s="31" t="s">
        <v>1</v>
      </c>
      <c r="D313" s="29">
        <f t="shared" si="53"/>
        <v>139805.62</v>
      </c>
      <c r="E313" s="29">
        <f t="shared" si="53"/>
        <v>139805.62</v>
      </c>
      <c r="F313" s="30">
        <f t="shared" si="47"/>
        <v>100</v>
      </c>
    </row>
    <row r="314" spans="1:6" s="63" customFormat="1" ht="36" customHeight="1" x14ac:dyDescent="0.2">
      <c r="A314" s="27" t="s">
        <v>68</v>
      </c>
      <c r="B314" s="31" t="s">
        <v>239</v>
      </c>
      <c r="C314" s="31" t="s">
        <v>50</v>
      </c>
      <c r="D314" s="29">
        <f t="shared" si="53"/>
        <v>139805.62</v>
      </c>
      <c r="E314" s="29">
        <f t="shared" si="53"/>
        <v>139805.62</v>
      </c>
      <c r="F314" s="30">
        <f t="shared" si="47"/>
        <v>100</v>
      </c>
    </row>
    <row r="315" spans="1:6" s="63" customFormat="1" ht="24.75" customHeight="1" x14ac:dyDescent="0.2">
      <c r="A315" s="27" t="s">
        <v>27</v>
      </c>
      <c r="B315" s="31" t="s">
        <v>239</v>
      </c>
      <c r="C315" s="31" t="s">
        <v>28</v>
      </c>
      <c r="D315" s="29">
        <v>139805.62</v>
      </c>
      <c r="E315" s="29">
        <v>139805.62</v>
      </c>
      <c r="F315" s="30">
        <f t="shared" si="47"/>
        <v>100</v>
      </c>
    </row>
    <row r="316" spans="1:6" s="63" customFormat="1" ht="33.75" customHeight="1" x14ac:dyDescent="0.2">
      <c r="A316" s="32" t="s">
        <v>211</v>
      </c>
      <c r="B316" s="31" t="s">
        <v>168</v>
      </c>
      <c r="C316" s="31" t="s">
        <v>1</v>
      </c>
      <c r="D316" s="29">
        <f>D317</f>
        <v>387068.8</v>
      </c>
      <c r="E316" s="29">
        <f>E317</f>
        <v>387068.8</v>
      </c>
      <c r="F316" s="30">
        <f t="shared" si="47"/>
        <v>100</v>
      </c>
    </row>
    <row r="317" spans="1:6" s="63" customFormat="1" ht="33.75" customHeight="1" x14ac:dyDescent="0.2">
      <c r="A317" s="51" t="s">
        <v>332</v>
      </c>
      <c r="B317" s="46" t="s">
        <v>333</v>
      </c>
      <c r="C317" s="59" t="s">
        <v>1</v>
      </c>
      <c r="D317" s="60">
        <f>D318</f>
        <v>387068.8</v>
      </c>
      <c r="E317" s="60">
        <f>E318</f>
        <v>387068.8</v>
      </c>
      <c r="F317" s="83">
        <f t="shared" si="47"/>
        <v>100</v>
      </c>
    </row>
    <row r="318" spans="1:6" s="63" customFormat="1" ht="36.75" customHeight="1" x14ac:dyDescent="0.2">
      <c r="A318" s="27" t="s">
        <v>169</v>
      </c>
      <c r="B318" s="31" t="s">
        <v>170</v>
      </c>
      <c r="C318" s="31" t="s">
        <v>1</v>
      </c>
      <c r="D318" s="29">
        <f>D319+D321</f>
        <v>387068.8</v>
      </c>
      <c r="E318" s="29">
        <f>E319+E321</f>
        <v>387068.8</v>
      </c>
      <c r="F318" s="30">
        <f t="shared" si="47"/>
        <v>100</v>
      </c>
    </row>
    <row r="319" spans="1:6" s="63" customFormat="1" ht="36" customHeight="1" x14ac:dyDescent="0.2">
      <c r="A319" s="18" t="s">
        <v>171</v>
      </c>
      <c r="B319" s="22" t="s">
        <v>170</v>
      </c>
      <c r="C319" s="22" t="s">
        <v>43</v>
      </c>
      <c r="D319" s="29">
        <f>D320</f>
        <v>283538.8</v>
      </c>
      <c r="E319" s="29">
        <f>E320</f>
        <v>283538.8</v>
      </c>
      <c r="F319" s="30">
        <f t="shared" si="47"/>
        <v>100</v>
      </c>
    </row>
    <row r="320" spans="1:6" s="63" customFormat="1" ht="33" customHeight="1" x14ac:dyDescent="0.2">
      <c r="A320" s="18" t="s">
        <v>44</v>
      </c>
      <c r="B320" s="22" t="s">
        <v>170</v>
      </c>
      <c r="C320" s="22" t="s">
        <v>7</v>
      </c>
      <c r="D320" s="29">
        <v>283538.8</v>
      </c>
      <c r="E320" s="30">
        <v>283538.8</v>
      </c>
      <c r="F320" s="30">
        <f t="shared" si="47"/>
        <v>100</v>
      </c>
    </row>
    <row r="321" spans="1:6" s="70" customFormat="1" ht="33" customHeight="1" x14ac:dyDescent="0.2">
      <c r="A321" s="27" t="s">
        <v>68</v>
      </c>
      <c r="B321" s="22" t="s">
        <v>170</v>
      </c>
      <c r="C321" s="22" t="s">
        <v>50</v>
      </c>
      <c r="D321" s="29">
        <f>D322</f>
        <v>103530</v>
      </c>
      <c r="E321" s="29">
        <f>E322</f>
        <v>103530</v>
      </c>
      <c r="F321" s="30">
        <f t="shared" si="47"/>
        <v>100</v>
      </c>
    </row>
    <row r="322" spans="1:6" s="70" customFormat="1" ht="33" customHeight="1" x14ac:dyDescent="0.2">
      <c r="A322" s="27" t="s">
        <v>27</v>
      </c>
      <c r="B322" s="22" t="s">
        <v>170</v>
      </c>
      <c r="C322" s="22" t="s">
        <v>28</v>
      </c>
      <c r="D322" s="29">
        <v>103530</v>
      </c>
      <c r="E322" s="30">
        <v>103530</v>
      </c>
      <c r="F322" s="30">
        <f t="shared" si="47"/>
        <v>100</v>
      </c>
    </row>
    <row r="323" spans="1:6" s="63" customFormat="1" ht="35.25" customHeight="1" x14ac:dyDescent="0.2">
      <c r="A323" s="27" t="s">
        <v>212</v>
      </c>
      <c r="B323" s="31" t="s">
        <v>109</v>
      </c>
      <c r="C323" s="31" t="s">
        <v>1</v>
      </c>
      <c r="D323" s="29">
        <f>D327+D334+D342+D324+D339</f>
        <v>23749463.879999999</v>
      </c>
      <c r="E323" s="29">
        <f>E327+E334+E342+E324+E339</f>
        <v>23289594.739999998</v>
      </c>
      <c r="F323" s="30">
        <f t="shared" si="47"/>
        <v>98.063665174407305</v>
      </c>
    </row>
    <row r="324" spans="1:6" s="70" customFormat="1" ht="42.75" customHeight="1" x14ac:dyDescent="0.2">
      <c r="A324" s="27" t="s">
        <v>290</v>
      </c>
      <c r="B324" s="31" t="s">
        <v>88</v>
      </c>
      <c r="C324" s="31" t="s">
        <v>1</v>
      </c>
      <c r="D324" s="29">
        <f>D325</f>
        <v>5372650.5499999998</v>
      </c>
      <c r="E324" s="29">
        <f>E325</f>
        <v>4912781.41</v>
      </c>
      <c r="F324" s="30">
        <f t="shared" si="47"/>
        <v>91.44055367606218</v>
      </c>
    </row>
    <row r="325" spans="1:6" s="70" customFormat="1" ht="58.5" customHeight="1" x14ac:dyDescent="0.2">
      <c r="A325" s="27" t="s">
        <v>138</v>
      </c>
      <c r="B325" s="31" t="s">
        <v>88</v>
      </c>
      <c r="C325" s="31" t="s">
        <v>40</v>
      </c>
      <c r="D325" s="29">
        <f>D326</f>
        <v>5372650.5499999998</v>
      </c>
      <c r="E325" s="29">
        <f>E326</f>
        <v>4912781.41</v>
      </c>
      <c r="F325" s="30">
        <f t="shared" si="47"/>
        <v>91.44055367606218</v>
      </c>
    </row>
    <row r="326" spans="1:6" s="70" customFormat="1" ht="35.25" customHeight="1" x14ac:dyDescent="0.2">
      <c r="A326" s="27" t="s">
        <v>139</v>
      </c>
      <c r="B326" s="31" t="s">
        <v>88</v>
      </c>
      <c r="C326" s="31" t="s">
        <v>4</v>
      </c>
      <c r="D326" s="29">
        <v>5372650.5499999998</v>
      </c>
      <c r="E326" s="29">
        <v>4912781.41</v>
      </c>
      <c r="F326" s="30">
        <f t="shared" si="47"/>
        <v>91.44055367606218</v>
      </c>
    </row>
    <row r="327" spans="1:6" s="63" customFormat="1" ht="29.25" customHeight="1" x14ac:dyDescent="0.2">
      <c r="A327" s="27" t="s">
        <v>21</v>
      </c>
      <c r="B327" s="31" t="s">
        <v>87</v>
      </c>
      <c r="C327" s="31" t="s">
        <v>1</v>
      </c>
      <c r="D327" s="29">
        <f>D328+D330+D332</f>
        <v>15331935.799999999</v>
      </c>
      <c r="E327" s="29">
        <f>E328+E330+E332</f>
        <v>15331935.799999999</v>
      </c>
      <c r="F327" s="30">
        <f t="shared" si="47"/>
        <v>100</v>
      </c>
    </row>
    <row r="328" spans="1:6" s="63" customFormat="1" ht="59.25" customHeight="1" x14ac:dyDescent="0.2">
      <c r="A328" s="27" t="s">
        <v>138</v>
      </c>
      <c r="B328" s="31" t="s">
        <v>87</v>
      </c>
      <c r="C328" s="31" t="s">
        <v>40</v>
      </c>
      <c r="D328" s="29">
        <f>D329</f>
        <v>13556099.689999999</v>
      </c>
      <c r="E328" s="29">
        <f>E329</f>
        <v>13556099.689999999</v>
      </c>
      <c r="F328" s="30">
        <f t="shared" si="47"/>
        <v>100</v>
      </c>
    </row>
    <row r="329" spans="1:6" s="63" customFormat="1" ht="21" customHeight="1" x14ac:dyDescent="0.2">
      <c r="A329" s="27" t="s">
        <v>14</v>
      </c>
      <c r="B329" s="31" t="s">
        <v>87</v>
      </c>
      <c r="C329" s="31" t="s">
        <v>15</v>
      </c>
      <c r="D329" s="29">
        <v>13556099.689999999</v>
      </c>
      <c r="E329" s="29">
        <v>13556099.689999999</v>
      </c>
      <c r="F329" s="30">
        <f t="shared" si="47"/>
        <v>100</v>
      </c>
    </row>
    <row r="330" spans="1:6" s="63" customFormat="1" ht="35.25" customHeight="1" x14ac:dyDescent="0.2">
      <c r="A330" s="27" t="s">
        <v>114</v>
      </c>
      <c r="B330" s="31" t="s">
        <v>87</v>
      </c>
      <c r="C330" s="31" t="s">
        <v>43</v>
      </c>
      <c r="D330" s="29">
        <f>D331</f>
        <v>1771836.11</v>
      </c>
      <c r="E330" s="29">
        <f>E331</f>
        <v>1771836.11</v>
      </c>
      <c r="F330" s="30">
        <f t="shared" ref="F330:F377" si="54">E330/D330*100</f>
        <v>100</v>
      </c>
    </row>
    <row r="331" spans="1:6" s="63" customFormat="1" ht="32.25" customHeight="1" x14ac:dyDescent="0.2">
      <c r="A331" s="27" t="s">
        <v>44</v>
      </c>
      <c r="B331" s="31" t="s">
        <v>87</v>
      </c>
      <c r="C331" s="31" t="s">
        <v>7</v>
      </c>
      <c r="D331" s="29">
        <v>1771836.11</v>
      </c>
      <c r="E331" s="29">
        <v>1771836.11</v>
      </c>
      <c r="F331" s="30">
        <f t="shared" si="54"/>
        <v>100</v>
      </c>
    </row>
    <row r="332" spans="1:6" s="63" customFormat="1" ht="21" customHeight="1" outlineLevel="5" x14ac:dyDescent="0.2">
      <c r="A332" s="27" t="s">
        <v>45</v>
      </c>
      <c r="B332" s="31" t="s">
        <v>87</v>
      </c>
      <c r="C332" s="31" t="s">
        <v>46</v>
      </c>
      <c r="D332" s="29">
        <f>D333</f>
        <v>4000</v>
      </c>
      <c r="E332" s="29">
        <f>E333</f>
        <v>4000</v>
      </c>
      <c r="F332" s="30">
        <f t="shared" si="54"/>
        <v>100</v>
      </c>
    </row>
    <row r="333" spans="1:6" s="63" customFormat="1" ht="24.75" customHeight="1" outlineLevel="5" x14ac:dyDescent="0.2">
      <c r="A333" s="27" t="s">
        <v>8</v>
      </c>
      <c r="B333" s="31" t="s">
        <v>87</v>
      </c>
      <c r="C333" s="31" t="s">
        <v>9</v>
      </c>
      <c r="D333" s="29">
        <v>4000</v>
      </c>
      <c r="E333" s="30">
        <v>4000</v>
      </c>
      <c r="F333" s="30">
        <f t="shared" si="54"/>
        <v>100</v>
      </c>
    </row>
    <row r="334" spans="1:6" s="63" customFormat="1" ht="30" customHeight="1" outlineLevel="5" x14ac:dyDescent="0.2">
      <c r="A334" s="27" t="s">
        <v>172</v>
      </c>
      <c r="B334" s="31" t="s">
        <v>173</v>
      </c>
      <c r="C334" s="31" t="s">
        <v>1</v>
      </c>
      <c r="D334" s="29">
        <f>D335+D337</f>
        <v>493330.86</v>
      </c>
      <c r="E334" s="29">
        <f>E335+E337</f>
        <v>493330.86</v>
      </c>
      <c r="F334" s="30">
        <f t="shared" si="54"/>
        <v>100</v>
      </c>
    </row>
    <row r="335" spans="1:6" s="63" customFormat="1" ht="30" customHeight="1" outlineLevel="5" x14ac:dyDescent="0.2">
      <c r="A335" s="27" t="s">
        <v>114</v>
      </c>
      <c r="B335" s="31" t="s">
        <v>173</v>
      </c>
      <c r="C335" s="31" t="s">
        <v>43</v>
      </c>
      <c r="D335" s="29">
        <f t="shared" ref="D335:E335" si="55">D336</f>
        <v>238910.85</v>
      </c>
      <c r="E335" s="29">
        <f t="shared" si="55"/>
        <v>238910.85</v>
      </c>
      <c r="F335" s="30">
        <f t="shared" si="54"/>
        <v>100</v>
      </c>
    </row>
    <row r="336" spans="1:6" s="63" customFormat="1" ht="30" customHeight="1" outlineLevel="5" x14ac:dyDescent="0.2">
      <c r="A336" s="27" t="s">
        <v>44</v>
      </c>
      <c r="B336" s="31" t="s">
        <v>173</v>
      </c>
      <c r="C336" s="31" t="s">
        <v>7</v>
      </c>
      <c r="D336" s="29">
        <v>238910.85</v>
      </c>
      <c r="E336" s="30">
        <v>238910.85</v>
      </c>
      <c r="F336" s="30">
        <f t="shared" si="54"/>
        <v>100</v>
      </c>
    </row>
    <row r="337" spans="1:6" s="76" customFormat="1" ht="30" customHeight="1" outlineLevel="5" x14ac:dyDescent="0.2">
      <c r="A337" s="27" t="s">
        <v>68</v>
      </c>
      <c r="B337" s="31" t="s">
        <v>173</v>
      </c>
      <c r="C337" s="31" t="s">
        <v>50</v>
      </c>
      <c r="D337" s="29">
        <f>D338</f>
        <v>254420.01</v>
      </c>
      <c r="E337" s="29">
        <f>E338</f>
        <v>254420.01</v>
      </c>
      <c r="F337" s="30">
        <f t="shared" si="54"/>
        <v>100</v>
      </c>
    </row>
    <row r="338" spans="1:6" s="76" customFormat="1" ht="30" customHeight="1" outlineLevel="5" x14ac:dyDescent="0.2">
      <c r="A338" s="27" t="s">
        <v>27</v>
      </c>
      <c r="B338" s="31" t="s">
        <v>173</v>
      </c>
      <c r="C338" s="31" t="s">
        <v>28</v>
      </c>
      <c r="D338" s="29">
        <v>254420.01</v>
      </c>
      <c r="E338" s="30">
        <v>254420.01</v>
      </c>
      <c r="F338" s="30">
        <f t="shared" si="54"/>
        <v>100</v>
      </c>
    </row>
    <row r="339" spans="1:6" s="76" customFormat="1" ht="35.25" customHeight="1" outlineLevel="5" x14ac:dyDescent="0.2">
      <c r="A339" s="27" t="s">
        <v>456</v>
      </c>
      <c r="B339" s="31" t="s">
        <v>454</v>
      </c>
      <c r="C339" s="31" t="s">
        <v>1</v>
      </c>
      <c r="D339" s="29">
        <f>D340</f>
        <v>6866.67</v>
      </c>
      <c r="E339" s="29">
        <f>E340</f>
        <v>6866.67</v>
      </c>
      <c r="F339" s="30">
        <f t="shared" si="54"/>
        <v>100</v>
      </c>
    </row>
    <row r="340" spans="1:6" s="76" customFormat="1" ht="30" customHeight="1" outlineLevel="5" x14ac:dyDescent="0.2">
      <c r="A340" s="27" t="s">
        <v>85</v>
      </c>
      <c r="B340" s="31" t="s">
        <v>454</v>
      </c>
      <c r="C340" s="31" t="s">
        <v>86</v>
      </c>
      <c r="D340" s="29">
        <f>D341</f>
        <v>6866.67</v>
      </c>
      <c r="E340" s="29">
        <f>E341</f>
        <v>6866.67</v>
      </c>
      <c r="F340" s="30">
        <f t="shared" si="54"/>
        <v>100</v>
      </c>
    </row>
    <row r="341" spans="1:6" s="76" customFormat="1" ht="30" customHeight="1" outlineLevel="5" x14ac:dyDescent="0.2">
      <c r="A341" s="27" t="s">
        <v>457</v>
      </c>
      <c r="B341" s="31" t="s">
        <v>454</v>
      </c>
      <c r="C341" s="31" t="s">
        <v>455</v>
      </c>
      <c r="D341" s="29">
        <v>6866.67</v>
      </c>
      <c r="E341" s="30">
        <v>6866.67</v>
      </c>
      <c r="F341" s="30">
        <f t="shared" si="54"/>
        <v>100</v>
      </c>
    </row>
    <row r="342" spans="1:6" s="63" customFormat="1" ht="76.5" customHeight="1" outlineLevel="5" x14ac:dyDescent="0.2">
      <c r="A342" s="21" t="s">
        <v>120</v>
      </c>
      <c r="B342" s="22" t="s">
        <v>97</v>
      </c>
      <c r="C342" s="22" t="s">
        <v>1</v>
      </c>
      <c r="D342" s="29">
        <f t="shared" ref="D342:E343" si="56">D343</f>
        <v>2544680</v>
      </c>
      <c r="E342" s="29">
        <f t="shared" si="56"/>
        <v>2544680</v>
      </c>
      <c r="F342" s="30">
        <f t="shared" si="54"/>
        <v>100</v>
      </c>
    </row>
    <row r="343" spans="1:6" s="63" customFormat="1" ht="18.75" customHeight="1" outlineLevel="5" x14ac:dyDescent="0.2">
      <c r="A343" s="18" t="s">
        <v>85</v>
      </c>
      <c r="B343" s="22" t="s">
        <v>97</v>
      </c>
      <c r="C343" s="22" t="s">
        <v>86</v>
      </c>
      <c r="D343" s="29">
        <f t="shared" si="56"/>
        <v>2544680</v>
      </c>
      <c r="E343" s="29">
        <f t="shared" si="56"/>
        <v>2544680</v>
      </c>
      <c r="F343" s="30">
        <f t="shared" si="54"/>
        <v>100</v>
      </c>
    </row>
    <row r="344" spans="1:6" s="63" customFormat="1" ht="20.25" customHeight="1" outlineLevel="5" x14ac:dyDescent="0.2">
      <c r="A344" s="18" t="s">
        <v>23</v>
      </c>
      <c r="B344" s="22" t="s">
        <v>97</v>
      </c>
      <c r="C344" s="22" t="s">
        <v>24</v>
      </c>
      <c r="D344" s="29">
        <v>2544680</v>
      </c>
      <c r="E344" s="30">
        <v>2544680</v>
      </c>
      <c r="F344" s="30">
        <f t="shared" si="54"/>
        <v>100</v>
      </c>
    </row>
    <row r="345" spans="1:6" s="37" customFormat="1" ht="32.25" customHeight="1" outlineLevel="1" x14ac:dyDescent="0.2">
      <c r="A345" s="33" t="s">
        <v>185</v>
      </c>
      <c r="B345" s="34" t="s">
        <v>102</v>
      </c>
      <c r="C345" s="34" t="s">
        <v>1</v>
      </c>
      <c r="D345" s="36">
        <f>D346+D356+D378</f>
        <v>31649258.82</v>
      </c>
      <c r="E345" s="36">
        <f>E346+E356+E378</f>
        <v>29625558.929999996</v>
      </c>
      <c r="F345" s="17">
        <f t="shared" si="54"/>
        <v>93.605853768931951</v>
      </c>
    </row>
    <row r="346" spans="1:6" s="37" customFormat="1" ht="60" customHeight="1" outlineLevel="1" x14ac:dyDescent="0.2">
      <c r="A346" s="27" t="s">
        <v>219</v>
      </c>
      <c r="B346" s="28" t="s">
        <v>458</v>
      </c>
      <c r="C346" s="28" t="s">
        <v>1</v>
      </c>
      <c r="D346" s="29">
        <f>D347</f>
        <v>23301388.559999999</v>
      </c>
      <c r="E346" s="29">
        <f>E347</f>
        <v>22687272.829999998</v>
      </c>
      <c r="F346" s="30">
        <f t="shared" si="54"/>
        <v>97.364467235852999</v>
      </c>
    </row>
    <row r="347" spans="1:6" s="37" customFormat="1" ht="59.25" customHeight="1" outlineLevel="1" x14ac:dyDescent="0.2">
      <c r="A347" s="49" t="s">
        <v>461</v>
      </c>
      <c r="B347" s="84">
        <v>2710100000</v>
      </c>
      <c r="C347" s="85" t="s">
        <v>1</v>
      </c>
      <c r="D347" s="60">
        <f>D348+D353</f>
        <v>23301388.559999999</v>
      </c>
      <c r="E347" s="60">
        <f>E348+E353</f>
        <v>22687272.829999998</v>
      </c>
      <c r="F347" s="83">
        <f t="shared" si="54"/>
        <v>97.364467235852999</v>
      </c>
    </row>
    <row r="348" spans="1:6" s="37" customFormat="1" ht="50.25" customHeight="1" outlineLevel="1" x14ac:dyDescent="0.2">
      <c r="A348" s="27" t="s">
        <v>460</v>
      </c>
      <c r="B348" s="28" t="s">
        <v>459</v>
      </c>
      <c r="C348" s="28" t="s">
        <v>1</v>
      </c>
      <c r="D348" s="29">
        <f>D349+D351</f>
        <v>18314200.559999999</v>
      </c>
      <c r="E348" s="29">
        <f>E349+E351</f>
        <v>17700084.829999998</v>
      </c>
      <c r="F348" s="30">
        <f t="shared" si="54"/>
        <v>96.646778394786779</v>
      </c>
    </row>
    <row r="349" spans="1:6" s="37" customFormat="1" ht="32.25" customHeight="1" outlineLevel="1" x14ac:dyDescent="0.2">
      <c r="A349" s="27" t="s">
        <v>114</v>
      </c>
      <c r="B349" s="28" t="s">
        <v>459</v>
      </c>
      <c r="C349" s="28" t="s">
        <v>43</v>
      </c>
      <c r="D349" s="29">
        <f>D350</f>
        <v>1147720.56</v>
      </c>
      <c r="E349" s="29">
        <f>E350</f>
        <v>533604.82999999996</v>
      </c>
      <c r="F349" s="30">
        <f t="shared" si="54"/>
        <v>46.492573941517605</v>
      </c>
    </row>
    <row r="350" spans="1:6" s="37" customFormat="1" ht="32.25" customHeight="1" outlineLevel="1" x14ac:dyDescent="0.2">
      <c r="A350" s="27" t="s">
        <v>44</v>
      </c>
      <c r="B350" s="28" t="s">
        <v>459</v>
      </c>
      <c r="C350" s="28" t="s">
        <v>7</v>
      </c>
      <c r="D350" s="29">
        <v>1147720.56</v>
      </c>
      <c r="E350" s="29">
        <v>533604.82999999996</v>
      </c>
      <c r="F350" s="30">
        <f t="shared" si="54"/>
        <v>46.492573941517605</v>
      </c>
    </row>
    <row r="351" spans="1:6" s="37" customFormat="1" ht="32.25" customHeight="1" outlineLevel="1" x14ac:dyDescent="0.2">
      <c r="A351" s="27" t="s">
        <v>421</v>
      </c>
      <c r="B351" s="28" t="s">
        <v>459</v>
      </c>
      <c r="C351" s="28" t="s">
        <v>131</v>
      </c>
      <c r="D351" s="29">
        <f>D352</f>
        <v>17166480</v>
      </c>
      <c r="E351" s="29">
        <f>E352</f>
        <v>17166480</v>
      </c>
      <c r="F351" s="30">
        <f t="shared" si="54"/>
        <v>100</v>
      </c>
    </row>
    <row r="352" spans="1:6" s="37" customFormat="1" ht="21.75" customHeight="1" outlineLevel="1" x14ac:dyDescent="0.2">
      <c r="A352" s="27" t="s">
        <v>132</v>
      </c>
      <c r="B352" s="28" t="s">
        <v>459</v>
      </c>
      <c r="C352" s="28" t="s">
        <v>133</v>
      </c>
      <c r="D352" s="29">
        <v>17166480</v>
      </c>
      <c r="E352" s="29">
        <v>17166480</v>
      </c>
      <c r="F352" s="30">
        <f t="shared" si="54"/>
        <v>100</v>
      </c>
    </row>
    <row r="353" spans="1:6" s="37" customFormat="1" ht="47.25" customHeight="1" outlineLevel="1" x14ac:dyDescent="0.2">
      <c r="A353" s="27" t="s">
        <v>463</v>
      </c>
      <c r="B353" s="28" t="s">
        <v>462</v>
      </c>
      <c r="C353" s="28" t="s">
        <v>1</v>
      </c>
      <c r="D353" s="29">
        <f>D354</f>
        <v>4987188</v>
      </c>
      <c r="E353" s="29">
        <f>E354</f>
        <v>4987188</v>
      </c>
      <c r="F353" s="30">
        <f t="shared" si="54"/>
        <v>100</v>
      </c>
    </row>
    <row r="354" spans="1:6" s="37" customFormat="1" ht="32.25" customHeight="1" outlineLevel="1" x14ac:dyDescent="0.2">
      <c r="A354" s="27" t="s">
        <v>421</v>
      </c>
      <c r="B354" s="28" t="s">
        <v>462</v>
      </c>
      <c r="C354" s="28" t="s">
        <v>131</v>
      </c>
      <c r="D354" s="29">
        <f>D355</f>
        <v>4987188</v>
      </c>
      <c r="E354" s="29">
        <f>E355</f>
        <v>4987188</v>
      </c>
      <c r="F354" s="30">
        <f t="shared" si="54"/>
        <v>100</v>
      </c>
    </row>
    <row r="355" spans="1:6" s="37" customFormat="1" ht="20.25" customHeight="1" outlineLevel="1" x14ac:dyDescent="0.2">
      <c r="A355" s="27" t="s">
        <v>132</v>
      </c>
      <c r="B355" s="28" t="s">
        <v>462</v>
      </c>
      <c r="C355" s="28" t="s">
        <v>133</v>
      </c>
      <c r="D355" s="29">
        <v>4987188</v>
      </c>
      <c r="E355" s="29">
        <v>4987188</v>
      </c>
      <c r="F355" s="30">
        <f t="shared" si="54"/>
        <v>100</v>
      </c>
    </row>
    <row r="356" spans="1:6" s="63" customFormat="1" ht="48.75" customHeight="1" outlineLevel="1" x14ac:dyDescent="0.2">
      <c r="A356" s="18" t="s">
        <v>186</v>
      </c>
      <c r="B356" s="19" t="s">
        <v>103</v>
      </c>
      <c r="C356" s="19" t="s">
        <v>1</v>
      </c>
      <c r="D356" s="29">
        <f>D357</f>
        <v>7623913.4799999995</v>
      </c>
      <c r="E356" s="29">
        <f>E357</f>
        <v>6216778.9699999997</v>
      </c>
      <c r="F356" s="30">
        <f t="shared" si="54"/>
        <v>81.543146919343059</v>
      </c>
    </row>
    <row r="357" spans="1:6" s="57" customFormat="1" ht="41.25" customHeight="1" outlineLevel="1" x14ac:dyDescent="0.2">
      <c r="A357" s="48" t="s">
        <v>385</v>
      </c>
      <c r="B357" s="58" t="s">
        <v>386</v>
      </c>
      <c r="C357" s="58" t="s">
        <v>1</v>
      </c>
      <c r="D357" s="60">
        <f>D358+D361+D366+D372+D375+D369</f>
        <v>7623913.4799999995</v>
      </c>
      <c r="E357" s="60">
        <f>E358+E361+E366+E372+E375+E369</f>
        <v>6216778.9699999997</v>
      </c>
      <c r="F357" s="83">
        <f t="shared" si="54"/>
        <v>81.543146919343059</v>
      </c>
    </row>
    <row r="358" spans="1:6" s="63" customFormat="1" ht="30.75" customHeight="1" outlineLevel="1" x14ac:dyDescent="0.2">
      <c r="A358" s="27" t="s">
        <v>217</v>
      </c>
      <c r="B358" s="28" t="s">
        <v>221</v>
      </c>
      <c r="C358" s="28" t="s">
        <v>1</v>
      </c>
      <c r="D358" s="29">
        <f t="shared" ref="D358:E359" si="57">D359</f>
        <v>474490.22</v>
      </c>
      <c r="E358" s="29">
        <f t="shared" si="57"/>
        <v>382108</v>
      </c>
      <c r="F358" s="30">
        <f t="shared" si="54"/>
        <v>80.530216197079895</v>
      </c>
    </row>
    <row r="359" spans="1:6" s="63" customFormat="1" ht="30.75" customHeight="1" outlineLevel="1" x14ac:dyDescent="0.2">
      <c r="A359" s="21" t="s">
        <v>114</v>
      </c>
      <c r="B359" s="19" t="s">
        <v>221</v>
      </c>
      <c r="C359" s="19" t="s">
        <v>43</v>
      </c>
      <c r="D359" s="29">
        <f t="shared" si="57"/>
        <v>474490.22</v>
      </c>
      <c r="E359" s="29">
        <f t="shared" si="57"/>
        <v>382108</v>
      </c>
      <c r="F359" s="30">
        <f t="shared" si="54"/>
        <v>80.530216197079895</v>
      </c>
    </row>
    <row r="360" spans="1:6" s="63" customFormat="1" ht="30.75" customHeight="1" outlineLevel="3" x14ac:dyDescent="0.2">
      <c r="A360" s="18" t="s">
        <v>44</v>
      </c>
      <c r="B360" s="19" t="s">
        <v>221</v>
      </c>
      <c r="C360" s="19" t="s">
        <v>7</v>
      </c>
      <c r="D360" s="29">
        <v>474490.22</v>
      </c>
      <c r="E360" s="30">
        <v>382108</v>
      </c>
      <c r="F360" s="30">
        <f t="shared" si="54"/>
        <v>80.530216197079895</v>
      </c>
    </row>
    <row r="361" spans="1:6" s="63" customFormat="1" ht="30.75" customHeight="1" outlineLevel="3" x14ac:dyDescent="0.2">
      <c r="A361" s="27" t="s">
        <v>225</v>
      </c>
      <c r="B361" s="28" t="s">
        <v>224</v>
      </c>
      <c r="C361" s="28" t="s">
        <v>1</v>
      </c>
      <c r="D361" s="29">
        <f>D362+D364</f>
        <v>1403500</v>
      </c>
      <c r="E361" s="29">
        <f>E362+E364</f>
        <v>1192398.97</v>
      </c>
      <c r="F361" s="30">
        <f t="shared" si="54"/>
        <v>84.958957605985034</v>
      </c>
    </row>
    <row r="362" spans="1:6" s="63" customFormat="1" ht="30.75" customHeight="1" outlineLevel="3" x14ac:dyDescent="0.2">
      <c r="A362" s="18" t="s">
        <v>114</v>
      </c>
      <c r="B362" s="19" t="s">
        <v>224</v>
      </c>
      <c r="C362" s="19" t="s">
        <v>43</v>
      </c>
      <c r="D362" s="29">
        <f>D363</f>
        <v>1395167</v>
      </c>
      <c r="E362" s="29">
        <f>E363</f>
        <v>1184065.97</v>
      </c>
      <c r="F362" s="30">
        <f t="shared" si="54"/>
        <v>84.86912104429075</v>
      </c>
    </row>
    <row r="363" spans="1:6" s="63" customFormat="1" ht="30.75" customHeight="1" outlineLevel="3" x14ac:dyDescent="0.2">
      <c r="A363" s="18" t="s">
        <v>44</v>
      </c>
      <c r="B363" s="19" t="s">
        <v>224</v>
      </c>
      <c r="C363" s="19" t="s">
        <v>7</v>
      </c>
      <c r="D363" s="29">
        <v>1395167</v>
      </c>
      <c r="E363" s="29">
        <v>1184065.97</v>
      </c>
      <c r="F363" s="30">
        <f t="shared" si="54"/>
        <v>84.86912104429075</v>
      </c>
    </row>
    <row r="364" spans="1:6" s="63" customFormat="1" ht="19.5" customHeight="1" outlineLevel="3" x14ac:dyDescent="0.2">
      <c r="A364" s="18" t="s">
        <v>45</v>
      </c>
      <c r="B364" s="19" t="s">
        <v>224</v>
      </c>
      <c r="C364" s="19" t="s">
        <v>46</v>
      </c>
      <c r="D364" s="29">
        <f>D365</f>
        <v>8333</v>
      </c>
      <c r="E364" s="29">
        <f>E365</f>
        <v>8333</v>
      </c>
      <c r="F364" s="30">
        <f t="shared" si="54"/>
        <v>100</v>
      </c>
    </row>
    <row r="365" spans="1:6" s="63" customFormat="1" ht="19.5" customHeight="1" outlineLevel="3" x14ac:dyDescent="0.2">
      <c r="A365" s="18" t="s">
        <v>8</v>
      </c>
      <c r="B365" s="19" t="s">
        <v>224</v>
      </c>
      <c r="C365" s="19" t="s">
        <v>9</v>
      </c>
      <c r="D365" s="29">
        <v>8333</v>
      </c>
      <c r="E365" s="30">
        <v>8333</v>
      </c>
      <c r="F365" s="30">
        <f t="shared" si="54"/>
        <v>100</v>
      </c>
    </row>
    <row r="366" spans="1:6" s="76" customFormat="1" ht="32.25" customHeight="1" outlineLevel="3" x14ac:dyDescent="0.2">
      <c r="A366" s="18" t="s">
        <v>465</v>
      </c>
      <c r="B366" s="19" t="s">
        <v>464</v>
      </c>
      <c r="C366" s="19" t="s">
        <v>1</v>
      </c>
      <c r="D366" s="29">
        <f>D367</f>
        <v>4883351.26</v>
      </c>
      <c r="E366" s="29">
        <f>E367</f>
        <v>4055500</v>
      </c>
      <c r="F366" s="30">
        <f t="shared" si="54"/>
        <v>83.047476703529213</v>
      </c>
    </row>
    <row r="367" spans="1:6" s="76" customFormat="1" ht="36.75" customHeight="1" outlineLevel="3" x14ac:dyDescent="0.2">
      <c r="A367" s="18" t="s">
        <v>418</v>
      </c>
      <c r="B367" s="19" t="s">
        <v>464</v>
      </c>
      <c r="C367" s="19" t="s">
        <v>43</v>
      </c>
      <c r="D367" s="29">
        <f>D368</f>
        <v>4883351.26</v>
      </c>
      <c r="E367" s="29">
        <f>E368</f>
        <v>4055500</v>
      </c>
      <c r="F367" s="30">
        <f t="shared" si="54"/>
        <v>83.047476703529213</v>
      </c>
    </row>
    <row r="368" spans="1:6" s="76" customFormat="1" ht="31.5" customHeight="1" outlineLevel="3" x14ac:dyDescent="0.2">
      <c r="A368" s="18" t="s">
        <v>44</v>
      </c>
      <c r="B368" s="19" t="s">
        <v>464</v>
      </c>
      <c r="C368" s="19" t="s">
        <v>7</v>
      </c>
      <c r="D368" s="29">
        <v>4883351.26</v>
      </c>
      <c r="E368" s="30">
        <v>4055500</v>
      </c>
      <c r="F368" s="30">
        <f t="shared" si="54"/>
        <v>83.047476703529213</v>
      </c>
    </row>
    <row r="369" spans="1:6" s="76" customFormat="1" ht="31.5" customHeight="1" outlineLevel="3" x14ac:dyDescent="0.2">
      <c r="A369" s="18" t="s">
        <v>264</v>
      </c>
      <c r="B369" s="19" t="s">
        <v>365</v>
      </c>
      <c r="C369" s="19" t="s">
        <v>1</v>
      </c>
      <c r="D369" s="29">
        <f>D370</f>
        <v>506000</v>
      </c>
      <c r="E369" s="29">
        <f>E370</f>
        <v>230200</v>
      </c>
      <c r="F369" s="30">
        <f t="shared" si="54"/>
        <v>45.494071146245055</v>
      </c>
    </row>
    <row r="370" spans="1:6" s="76" customFormat="1" ht="31.5" customHeight="1" outlineLevel="3" x14ac:dyDescent="0.2">
      <c r="A370" s="18" t="s">
        <v>114</v>
      </c>
      <c r="B370" s="19" t="s">
        <v>365</v>
      </c>
      <c r="C370" s="19" t="s">
        <v>43</v>
      </c>
      <c r="D370" s="29">
        <f>D371</f>
        <v>506000</v>
      </c>
      <c r="E370" s="29">
        <f>E371</f>
        <v>230200</v>
      </c>
      <c r="F370" s="30">
        <f t="shared" si="54"/>
        <v>45.494071146245055</v>
      </c>
    </row>
    <row r="371" spans="1:6" s="76" customFormat="1" ht="31.5" customHeight="1" outlineLevel="3" x14ac:dyDescent="0.2">
      <c r="A371" s="18" t="s">
        <v>44</v>
      </c>
      <c r="B371" s="19" t="s">
        <v>365</v>
      </c>
      <c r="C371" s="19" t="s">
        <v>7</v>
      </c>
      <c r="D371" s="29">
        <v>506000</v>
      </c>
      <c r="E371" s="30">
        <v>230200</v>
      </c>
      <c r="F371" s="30">
        <f t="shared" si="54"/>
        <v>45.494071146245055</v>
      </c>
    </row>
    <row r="372" spans="1:6" s="63" customFormat="1" ht="39" customHeight="1" outlineLevel="3" x14ac:dyDescent="0.2">
      <c r="A372" s="18" t="s">
        <v>354</v>
      </c>
      <c r="B372" s="19" t="s">
        <v>355</v>
      </c>
      <c r="C372" s="19" t="s">
        <v>1</v>
      </c>
      <c r="D372" s="29">
        <f t="shared" ref="D372:E373" si="58">D373</f>
        <v>61572</v>
      </c>
      <c r="E372" s="29">
        <f t="shared" si="58"/>
        <v>61572</v>
      </c>
      <c r="F372" s="30">
        <f t="shared" si="54"/>
        <v>100</v>
      </c>
    </row>
    <row r="373" spans="1:6" s="63" customFormat="1" ht="29.25" customHeight="1" outlineLevel="3" x14ac:dyDescent="0.2">
      <c r="A373" s="18" t="s">
        <v>114</v>
      </c>
      <c r="B373" s="19" t="s">
        <v>355</v>
      </c>
      <c r="C373" s="19" t="s">
        <v>43</v>
      </c>
      <c r="D373" s="29">
        <f t="shared" si="58"/>
        <v>61572</v>
      </c>
      <c r="E373" s="29">
        <f t="shared" si="58"/>
        <v>61572</v>
      </c>
      <c r="F373" s="30">
        <f t="shared" si="54"/>
        <v>100</v>
      </c>
    </row>
    <row r="374" spans="1:6" s="63" customFormat="1" ht="29.25" customHeight="1" outlineLevel="3" x14ac:dyDescent="0.2">
      <c r="A374" s="18" t="s">
        <v>44</v>
      </c>
      <c r="B374" s="19" t="s">
        <v>355</v>
      </c>
      <c r="C374" s="19" t="s">
        <v>7</v>
      </c>
      <c r="D374" s="29">
        <v>61572</v>
      </c>
      <c r="E374" s="30">
        <v>61572</v>
      </c>
      <c r="F374" s="30">
        <f t="shared" si="54"/>
        <v>100</v>
      </c>
    </row>
    <row r="375" spans="1:6" s="63" customFormat="1" ht="29.25" customHeight="1" outlineLevel="4" x14ac:dyDescent="0.2">
      <c r="A375" s="27" t="s">
        <v>364</v>
      </c>
      <c r="B375" s="31" t="s">
        <v>363</v>
      </c>
      <c r="C375" s="31" t="s">
        <v>1</v>
      </c>
      <c r="D375" s="29">
        <f t="shared" ref="D375:E376" si="59">D376</f>
        <v>295000</v>
      </c>
      <c r="E375" s="29">
        <f t="shared" si="59"/>
        <v>295000</v>
      </c>
      <c r="F375" s="30">
        <f t="shared" si="54"/>
        <v>100</v>
      </c>
    </row>
    <row r="376" spans="1:6" s="63" customFormat="1" ht="29.25" customHeight="1" outlineLevel="4" x14ac:dyDescent="0.2">
      <c r="A376" s="18" t="s">
        <v>114</v>
      </c>
      <c r="B376" s="31" t="s">
        <v>363</v>
      </c>
      <c r="C376" s="31" t="s">
        <v>43</v>
      </c>
      <c r="D376" s="29">
        <f t="shared" si="59"/>
        <v>295000</v>
      </c>
      <c r="E376" s="29">
        <f t="shared" si="59"/>
        <v>295000</v>
      </c>
      <c r="F376" s="30">
        <f t="shared" si="54"/>
        <v>100</v>
      </c>
    </row>
    <row r="377" spans="1:6" s="63" customFormat="1" ht="29.25" customHeight="1" outlineLevel="4" x14ac:dyDescent="0.2">
      <c r="A377" s="21" t="s">
        <v>44</v>
      </c>
      <c r="B377" s="31" t="s">
        <v>363</v>
      </c>
      <c r="C377" s="31" t="s">
        <v>7</v>
      </c>
      <c r="D377" s="29">
        <v>295000</v>
      </c>
      <c r="E377" s="29">
        <v>295000</v>
      </c>
      <c r="F377" s="30">
        <f t="shared" si="54"/>
        <v>100</v>
      </c>
    </row>
    <row r="378" spans="1:6" s="63" customFormat="1" ht="32.25" customHeight="1" outlineLevel="5" x14ac:dyDescent="0.2">
      <c r="A378" s="18" t="s">
        <v>191</v>
      </c>
      <c r="B378" s="22" t="s">
        <v>115</v>
      </c>
      <c r="C378" s="22" t="s">
        <v>1</v>
      </c>
      <c r="D378" s="29">
        <f t="shared" ref="D378:E380" si="60">D379</f>
        <v>723956.78</v>
      </c>
      <c r="E378" s="29">
        <f t="shared" si="60"/>
        <v>721507.13</v>
      </c>
      <c r="F378" s="30">
        <f>E378/D378*100</f>
        <v>99.661630353126867</v>
      </c>
    </row>
    <row r="379" spans="1:6" s="63" customFormat="1" ht="32.25" customHeight="1" outlineLevel="5" x14ac:dyDescent="0.2">
      <c r="A379" s="21" t="s">
        <v>116</v>
      </c>
      <c r="B379" s="22" t="s">
        <v>104</v>
      </c>
      <c r="C379" s="22" t="s">
        <v>1</v>
      </c>
      <c r="D379" s="29">
        <f t="shared" si="60"/>
        <v>723956.78</v>
      </c>
      <c r="E379" s="29">
        <f t="shared" si="60"/>
        <v>721507.13</v>
      </c>
      <c r="F379" s="30">
        <f>E379/D379*100</f>
        <v>99.661630353126867</v>
      </c>
    </row>
    <row r="380" spans="1:6" s="63" customFormat="1" ht="32.25" customHeight="1" outlineLevel="5" x14ac:dyDescent="0.2">
      <c r="A380" s="18" t="s">
        <v>114</v>
      </c>
      <c r="B380" s="22" t="s">
        <v>104</v>
      </c>
      <c r="C380" s="22" t="s">
        <v>43</v>
      </c>
      <c r="D380" s="29">
        <f t="shared" si="60"/>
        <v>723956.78</v>
      </c>
      <c r="E380" s="29">
        <f t="shared" si="60"/>
        <v>721507.13</v>
      </c>
      <c r="F380" s="30">
        <f>E380/D380*100</f>
        <v>99.661630353126867</v>
      </c>
    </row>
    <row r="381" spans="1:6" s="63" customFormat="1" ht="32.25" customHeight="1" outlineLevel="5" x14ac:dyDescent="0.2">
      <c r="A381" s="21" t="s">
        <v>44</v>
      </c>
      <c r="B381" s="22" t="s">
        <v>104</v>
      </c>
      <c r="C381" s="22" t="s">
        <v>7</v>
      </c>
      <c r="D381" s="29">
        <v>723956.78</v>
      </c>
      <c r="E381" s="30">
        <v>721507.13</v>
      </c>
      <c r="F381" s="30">
        <f>E381/D381*100</f>
        <v>99.661630353126867</v>
      </c>
    </row>
    <row r="382" spans="1:6" s="37" customFormat="1" ht="44.25" customHeight="1" outlineLevel="2" x14ac:dyDescent="0.2">
      <c r="A382" s="65" t="s">
        <v>187</v>
      </c>
      <c r="B382" s="35" t="s">
        <v>121</v>
      </c>
      <c r="C382" s="35" t="s">
        <v>1</v>
      </c>
      <c r="D382" s="36">
        <f t="shared" ref="D382:E387" si="61">D383</f>
        <v>7665877.9699999997</v>
      </c>
      <c r="E382" s="36">
        <f t="shared" si="61"/>
        <v>7406542.5600000005</v>
      </c>
      <c r="F382" s="17">
        <f t="shared" ref="F382:F418" si="62">E382/D382*100</f>
        <v>96.617016198080705</v>
      </c>
    </row>
    <row r="383" spans="1:6" s="63" customFormat="1" ht="44.25" customHeight="1" outlineLevel="2" x14ac:dyDescent="0.2">
      <c r="A383" s="43" t="s">
        <v>188</v>
      </c>
      <c r="B383" s="31" t="s">
        <v>122</v>
      </c>
      <c r="C383" s="31" t="s">
        <v>1</v>
      </c>
      <c r="D383" s="29">
        <f>D384+D389</f>
        <v>7665877.9699999997</v>
      </c>
      <c r="E383" s="29">
        <f>E384+E389</f>
        <v>7406542.5600000005</v>
      </c>
      <c r="F383" s="30">
        <f t="shared" si="62"/>
        <v>96.617016198080705</v>
      </c>
    </row>
    <row r="384" spans="1:6" s="63" customFormat="1" ht="27.75" customHeight="1" outlineLevel="2" x14ac:dyDescent="0.2">
      <c r="A384" s="44" t="s">
        <v>33</v>
      </c>
      <c r="B384" s="42" t="s">
        <v>123</v>
      </c>
      <c r="C384" s="31" t="s">
        <v>1</v>
      </c>
      <c r="D384" s="29">
        <f>D385+D387</f>
        <v>2140865.34</v>
      </c>
      <c r="E384" s="29">
        <f>E385+E387</f>
        <v>1953664.06</v>
      </c>
      <c r="F384" s="30">
        <f t="shared" si="62"/>
        <v>91.255812474408131</v>
      </c>
    </row>
    <row r="385" spans="1:6" s="77" customFormat="1" ht="33.75" customHeight="1" outlineLevel="2" x14ac:dyDescent="0.2">
      <c r="A385" s="18" t="s">
        <v>114</v>
      </c>
      <c r="B385" s="42" t="s">
        <v>123</v>
      </c>
      <c r="C385" s="31" t="s">
        <v>43</v>
      </c>
      <c r="D385" s="29">
        <f>D386</f>
        <v>1760837.71</v>
      </c>
      <c r="E385" s="29">
        <f>E386</f>
        <v>1573636.43</v>
      </c>
      <c r="F385" s="30">
        <f t="shared" si="62"/>
        <v>89.36862386937409</v>
      </c>
    </row>
    <row r="386" spans="1:6" s="77" customFormat="1" ht="30" customHeight="1" outlineLevel="2" x14ac:dyDescent="0.2">
      <c r="A386" s="21" t="s">
        <v>44</v>
      </c>
      <c r="B386" s="42" t="s">
        <v>123</v>
      </c>
      <c r="C386" s="31" t="s">
        <v>7</v>
      </c>
      <c r="D386" s="29">
        <v>1760837.71</v>
      </c>
      <c r="E386" s="29">
        <v>1573636.43</v>
      </c>
      <c r="F386" s="30">
        <f t="shared" si="62"/>
        <v>89.36862386937409</v>
      </c>
    </row>
    <row r="387" spans="1:6" s="63" customFormat="1" ht="21.75" customHeight="1" outlineLevel="2" x14ac:dyDescent="0.2">
      <c r="A387" s="44" t="s">
        <v>45</v>
      </c>
      <c r="B387" s="42" t="s">
        <v>123</v>
      </c>
      <c r="C387" s="31" t="s">
        <v>46</v>
      </c>
      <c r="D387" s="29">
        <f t="shared" si="61"/>
        <v>380027.63</v>
      </c>
      <c r="E387" s="29">
        <f t="shared" si="61"/>
        <v>380027.63</v>
      </c>
      <c r="F387" s="30">
        <f t="shared" si="62"/>
        <v>100</v>
      </c>
    </row>
    <row r="388" spans="1:6" s="63" customFormat="1" ht="51" customHeight="1" outlineLevel="2" x14ac:dyDescent="0.2">
      <c r="A388" s="27" t="s">
        <v>261</v>
      </c>
      <c r="B388" s="42" t="s">
        <v>123</v>
      </c>
      <c r="C388" s="31" t="s">
        <v>34</v>
      </c>
      <c r="D388" s="29">
        <v>380027.63</v>
      </c>
      <c r="E388" s="30">
        <v>380027.63</v>
      </c>
      <c r="F388" s="30">
        <f t="shared" si="62"/>
        <v>100</v>
      </c>
    </row>
    <row r="389" spans="1:6" s="77" customFormat="1" ht="38.25" customHeight="1" outlineLevel="2" x14ac:dyDescent="0.2">
      <c r="A389" s="27" t="s">
        <v>467</v>
      </c>
      <c r="B389" s="42" t="s">
        <v>466</v>
      </c>
      <c r="C389" s="31" t="s">
        <v>1</v>
      </c>
      <c r="D389" s="29">
        <f>D390+D392</f>
        <v>5525012.6299999999</v>
      </c>
      <c r="E389" s="29">
        <f>E390+E392</f>
        <v>5452878.5</v>
      </c>
      <c r="F389" s="30">
        <f t="shared" si="62"/>
        <v>98.694407871425994</v>
      </c>
    </row>
    <row r="390" spans="1:6" s="77" customFormat="1" ht="37.5" customHeight="1" outlineLevel="2" x14ac:dyDescent="0.2">
      <c r="A390" s="27" t="s">
        <v>418</v>
      </c>
      <c r="B390" s="42" t="s">
        <v>466</v>
      </c>
      <c r="C390" s="31" t="s">
        <v>43</v>
      </c>
      <c r="D390" s="29">
        <f>D391</f>
        <v>5239162.29</v>
      </c>
      <c r="E390" s="29">
        <f>E391</f>
        <v>5167054.7300000004</v>
      </c>
      <c r="F390" s="30">
        <f t="shared" si="62"/>
        <v>98.623681496989875</v>
      </c>
    </row>
    <row r="391" spans="1:6" s="77" customFormat="1" ht="32.25" customHeight="1" outlineLevel="2" x14ac:dyDescent="0.2">
      <c r="A391" s="27" t="s">
        <v>44</v>
      </c>
      <c r="B391" s="42" t="s">
        <v>466</v>
      </c>
      <c r="C391" s="31" t="s">
        <v>7</v>
      </c>
      <c r="D391" s="29">
        <v>5239162.29</v>
      </c>
      <c r="E391" s="29">
        <v>5167054.7300000004</v>
      </c>
      <c r="F391" s="30">
        <f t="shared" si="62"/>
        <v>98.623681496989875</v>
      </c>
    </row>
    <row r="392" spans="1:6" s="77" customFormat="1" ht="23.25" customHeight="1" outlineLevel="2" x14ac:dyDescent="0.2">
      <c r="A392" s="27" t="s">
        <v>45</v>
      </c>
      <c r="B392" s="42" t="s">
        <v>466</v>
      </c>
      <c r="C392" s="31" t="s">
        <v>46</v>
      </c>
      <c r="D392" s="29">
        <f>D393</f>
        <v>285850.34000000003</v>
      </c>
      <c r="E392" s="29">
        <f>E393</f>
        <v>285823.77</v>
      </c>
      <c r="F392" s="30">
        <f t="shared" si="62"/>
        <v>99.990704926221184</v>
      </c>
    </row>
    <row r="393" spans="1:6" s="77" customFormat="1" ht="51" customHeight="1" outlineLevel="2" x14ac:dyDescent="0.2">
      <c r="A393" s="27" t="s">
        <v>261</v>
      </c>
      <c r="B393" s="42" t="s">
        <v>466</v>
      </c>
      <c r="C393" s="31" t="s">
        <v>34</v>
      </c>
      <c r="D393" s="29">
        <v>285850.34000000003</v>
      </c>
      <c r="E393" s="29">
        <v>285823.77</v>
      </c>
      <c r="F393" s="30">
        <f t="shared" si="62"/>
        <v>99.990704926221184</v>
      </c>
    </row>
    <row r="394" spans="1:6" s="37" customFormat="1" ht="30.75" customHeight="1" outlineLevel="2" x14ac:dyDescent="0.2">
      <c r="A394" s="40" t="s">
        <v>198</v>
      </c>
      <c r="B394" s="35" t="s">
        <v>203</v>
      </c>
      <c r="C394" s="35" t="s">
        <v>1</v>
      </c>
      <c r="D394" s="36">
        <f>D395</f>
        <v>56450097.530000001</v>
      </c>
      <c r="E394" s="36">
        <f>E395</f>
        <v>54492820.700000003</v>
      </c>
      <c r="F394" s="17">
        <f t="shared" si="62"/>
        <v>96.532730826621133</v>
      </c>
    </row>
    <row r="395" spans="1:6" s="63" customFormat="1" ht="21" customHeight="1" outlineLevel="2" x14ac:dyDescent="0.2">
      <c r="A395" s="45" t="s">
        <v>295</v>
      </c>
      <c r="B395" s="46" t="s">
        <v>296</v>
      </c>
      <c r="C395" s="59" t="s">
        <v>1</v>
      </c>
      <c r="D395" s="60">
        <f>D396+D399+D402+D405+D408+D411+D414+D417+D430+D420+D433+D427</f>
        <v>56450097.530000001</v>
      </c>
      <c r="E395" s="60">
        <f>E396+E399+E402+E405+E408+E411+E414+E417+E430+E420+E433+E427</f>
        <v>54492820.700000003</v>
      </c>
      <c r="F395" s="83">
        <f t="shared" si="62"/>
        <v>96.532730826621133</v>
      </c>
    </row>
    <row r="396" spans="1:6" s="63" customFormat="1" ht="21" customHeight="1" outlineLevel="2" x14ac:dyDescent="0.2">
      <c r="A396" s="27" t="s">
        <v>199</v>
      </c>
      <c r="B396" s="31" t="s">
        <v>204</v>
      </c>
      <c r="C396" s="31" t="s">
        <v>1</v>
      </c>
      <c r="D396" s="29">
        <f t="shared" ref="D396:E397" si="63">D397</f>
        <v>1355327.38</v>
      </c>
      <c r="E396" s="29">
        <f t="shared" si="63"/>
        <v>1244668.5900000001</v>
      </c>
      <c r="F396" s="30">
        <f t="shared" si="62"/>
        <v>91.835272301515829</v>
      </c>
    </row>
    <row r="397" spans="1:6" s="63" customFormat="1" ht="31.5" customHeight="1" outlineLevel="2" x14ac:dyDescent="0.2">
      <c r="A397" s="32" t="s">
        <v>114</v>
      </c>
      <c r="B397" s="31" t="s">
        <v>204</v>
      </c>
      <c r="C397" s="31" t="s">
        <v>43</v>
      </c>
      <c r="D397" s="29">
        <f t="shared" si="63"/>
        <v>1355327.38</v>
      </c>
      <c r="E397" s="29">
        <f t="shared" si="63"/>
        <v>1244668.5900000001</v>
      </c>
      <c r="F397" s="30">
        <f t="shared" si="62"/>
        <v>91.835272301515829</v>
      </c>
    </row>
    <row r="398" spans="1:6" s="63" customFormat="1" ht="31.5" customHeight="1" outlineLevel="2" x14ac:dyDescent="0.2">
      <c r="A398" s="27" t="s">
        <v>44</v>
      </c>
      <c r="B398" s="31" t="s">
        <v>204</v>
      </c>
      <c r="C398" s="31" t="s">
        <v>7</v>
      </c>
      <c r="D398" s="29">
        <v>1355327.38</v>
      </c>
      <c r="E398" s="30">
        <v>1244668.5900000001</v>
      </c>
      <c r="F398" s="30">
        <f t="shared" si="62"/>
        <v>91.835272301515829</v>
      </c>
    </row>
    <row r="399" spans="1:6" s="63" customFormat="1" ht="17.25" customHeight="1" outlineLevel="2" x14ac:dyDescent="0.2">
      <c r="A399" s="27" t="s">
        <v>276</v>
      </c>
      <c r="B399" s="31" t="s">
        <v>277</v>
      </c>
      <c r="C399" s="31" t="s">
        <v>1</v>
      </c>
      <c r="D399" s="29">
        <f t="shared" ref="D399:E400" si="64">D400</f>
        <v>380000</v>
      </c>
      <c r="E399" s="29">
        <f t="shared" si="64"/>
        <v>378500</v>
      </c>
      <c r="F399" s="30">
        <f t="shared" si="62"/>
        <v>99.60526315789474</v>
      </c>
    </row>
    <row r="400" spans="1:6" s="63" customFormat="1" ht="32.25" customHeight="1" outlineLevel="2" x14ac:dyDescent="0.2">
      <c r="A400" s="27" t="s">
        <v>114</v>
      </c>
      <c r="B400" s="31" t="s">
        <v>277</v>
      </c>
      <c r="C400" s="31" t="s">
        <v>43</v>
      </c>
      <c r="D400" s="29">
        <f t="shared" si="64"/>
        <v>380000</v>
      </c>
      <c r="E400" s="29">
        <f t="shared" si="64"/>
        <v>378500</v>
      </c>
      <c r="F400" s="30">
        <f t="shared" si="62"/>
        <v>99.60526315789474</v>
      </c>
    </row>
    <row r="401" spans="1:6" s="63" customFormat="1" ht="32.25" customHeight="1" outlineLevel="2" x14ac:dyDescent="0.2">
      <c r="A401" s="27" t="s">
        <v>226</v>
      </c>
      <c r="B401" s="31" t="s">
        <v>277</v>
      </c>
      <c r="C401" s="31" t="s">
        <v>7</v>
      </c>
      <c r="D401" s="29">
        <v>380000</v>
      </c>
      <c r="E401" s="30">
        <v>378500</v>
      </c>
      <c r="F401" s="30">
        <f t="shared" si="62"/>
        <v>99.60526315789474</v>
      </c>
    </row>
    <row r="402" spans="1:6" s="63" customFormat="1" ht="23.25" customHeight="1" outlineLevel="2" x14ac:dyDescent="0.2">
      <c r="A402" s="27" t="s">
        <v>200</v>
      </c>
      <c r="B402" s="31" t="s">
        <v>205</v>
      </c>
      <c r="C402" s="31" t="s">
        <v>1</v>
      </c>
      <c r="D402" s="29">
        <f t="shared" ref="D402:E403" si="65">D403</f>
        <v>4517823.7300000004</v>
      </c>
      <c r="E402" s="29">
        <f t="shared" si="65"/>
        <v>4330798.79</v>
      </c>
      <c r="F402" s="30">
        <f t="shared" si="62"/>
        <v>95.86028691739152</v>
      </c>
    </row>
    <row r="403" spans="1:6" s="63" customFormat="1" ht="29.25" customHeight="1" outlineLevel="2" x14ac:dyDescent="0.2">
      <c r="A403" s="27" t="s">
        <v>114</v>
      </c>
      <c r="B403" s="31" t="s">
        <v>205</v>
      </c>
      <c r="C403" s="31" t="s">
        <v>43</v>
      </c>
      <c r="D403" s="29">
        <f t="shared" si="65"/>
        <v>4517823.7300000004</v>
      </c>
      <c r="E403" s="29">
        <f t="shared" si="65"/>
        <v>4330798.79</v>
      </c>
      <c r="F403" s="30">
        <f t="shared" si="62"/>
        <v>95.86028691739152</v>
      </c>
    </row>
    <row r="404" spans="1:6" s="63" customFormat="1" ht="29.25" customHeight="1" outlineLevel="2" x14ac:dyDescent="0.2">
      <c r="A404" s="27" t="s">
        <v>44</v>
      </c>
      <c r="B404" s="31" t="s">
        <v>205</v>
      </c>
      <c r="C404" s="31" t="s">
        <v>7</v>
      </c>
      <c r="D404" s="29">
        <v>4517823.7300000004</v>
      </c>
      <c r="E404" s="29">
        <v>4330798.79</v>
      </c>
      <c r="F404" s="30">
        <f t="shared" si="62"/>
        <v>95.86028691739152</v>
      </c>
    </row>
    <row r="405" spans="1:6" s="63" customFormat="1" ht="25.5" customHeight="1" outlineLevel="2" x14ac:dyDescent="0.2">
      <c r="A405" s="27" t="s">
        <v>201</v>
      </c>
      <c r="B405" s="31" t="s">
        <v>206</v>
      </c>
      <c r="C405" s="31" t="s">
        <v>1</v>
      </c>
      <c r="D405" s="29">
        <f t="shared" ref="D405:E406" si="66">D406</f>
        <v>120000</v>
      </c>
      <c r="E405" s="29">
        <f t="shared" si="66"/>
        <v>118600.3</v>
      </c>
      <c r="F405" s="30">
        <f t="shared" si="62"/>
        <v>98.833583333333337</v>
      </c>
    </row>
    <row r="406" spans="1:6" s="63" customFormat="1" ht="31.5" customHeight="1" outlineLevel="2" x14ac:dyDescent="0.2">
      <c r="A406" s="27" t="s">
        <v>114</v>
      </c>
      <c r="B406" s="31" t="s">
        <v>206</v>
      </c>
      <c r="C406" s="31" t="s">
        <v>43</v>
      </c>
      <c r="D406" s="29">
        <f t="shared" si="66"/>
        <v>120000</v>
      </c>
      <c r="E406" s="29">
        <f t="shared" si="66"/>
        <v>118600.3</v>
      </c>
      <c r="F406" s="30">
        <f t="shared" si="62"/>
        <v>98.833583333333337</v>
      </c>
    </row>
    <row r="407" spans="1:6" s="63" customFormat="1" ht="31.5" customHeight="1" outlineLevel="2" x14ac:dyDescent="0.2">
      <c r="A407" s="27" t="s">
        <v>44</v>
      </c>
      <c r="B407" s="31" t="s">
        <v>206</v>
      </c>
      <c r="C407" s="31" t="s">
        <v>7</v>
      </c>
      <c r="D407" s="29">
        <v>120000</v>
      </c>
      <c r="E407" s="30">
        <v>118600.3</v>
      </c>
      <c r="F407" s="30">
        <f t="shared" si="62"/>
        <v>98.833583333333337</v>
      </c>
    </row>
    <row r="408" spans="1:6" s="63" customFormat="1" ht="21.75" customHeight="1" outlineLevel="2" x14ac:dyDescent="0.2">
      <c r="A408" s="27" t="s">
        <v>248</v>
      </c>
      <c r="B408" s="31" t="s">
        <v>247</v>
      </c>
      <c r="C408" s="31" t="s">
        <v>1</v>
      </c>
      <c r="D408" s="29">
        <f t="shared" ref="D408:E409" si="67">D409</f>
        <v>749225.61</v>
      </c>
      <c r="E408" s="29">
        <f t="shared" si="67"/>
        <v>749225.61</v>
      </c>
      <c r="F408" s="30">
        <f t="shared" si="62"/>
        <v>100</v>
      </c>
    </row>
    <row r="409" spans="1:6" s="63" customFormat="1" ht="33" customHeight="1" outlineLevel="2" x14ac:dyDescent="0.2">
      <c r="A409" s="27" t="s">
        <v>114</v>
      </c>
      <c r="B409" s="31" t="s">
        <v>247</v>
      </c>
      <c r="C409" s="31" t="s">
        <v>43</v>
      </c>
      <c r="D409" s="29">
        <f t="shared" si="67"/>
        <v>749225.61</v>
      </c>
      <c r="E409" s="29">
        <f t="shared" si="67"/>
        <v>749225.61</v>
      </c>
      <c r="F409" s="30">
        <f t="shared" si="62"/>
        <v>100</v>
      </c>
    </row>
    <row r="410" spans="1:6" s="63" customFormat="1" ht="33" customHeight="1" outlineLevel="2" x14ac:dyDescent="0.2">
      <c r="A410" s="27" t="s">
        <v>226</v>
      </c>
      <c r="B410" s="31" t="s">
        <v>247</v>
      </c>
      <c r="C410" s="31" t="s">
        <v>7</v>
      </c>
      <c r="D410" s="29">
        <v>749225.61</v>
      </c>
      <c r="E410" s="30">
        <v>749225.61</v>
      </c>
      <c r="F410" s="30">
        <f t="shared" si="62"/>
        <v>100</v>
      </c>
    </row>
    <row r="411" spans="1:6" s="63" customFormat="1" ht="23.25" customHeight="1" outlineLevel="2" x14ac:dyDescent="0.2">
      <c r="A411" s="27" t="s">
        <v>250</v>
      </c>
      <c r="B411" s="31" t="s">
        <v>249</v>
      </c>
      <c r="C411" s="31" t="s">
        <v>1</v>
      </c>
      <c r="D411" s="29">
        <f t="shared" ref="D411:E430" si="68">D412</f>
        <v>6525671.8700000001</v>
      </c>
      <c r="E411" s="29">
        <f t="shared" si="68"/>
        <v>6525671.8600000003</v>
      </c>
      <c r="F411" s="30">
        <f t="shared" si="62"/>
        <v>99.999999846759081</v>
      </c>
    </row>
    <row r="412" spans="1:6" s="63" customFormat="1" ht="27.75" customHeight="1" outlineLevel="2" x14ac:dyDescent="0.2">
      <c r="A412" s="27" t="s">
        <v>114</v>
      </c>
      <c r="B412" s="31" t="s">
        <v>249</v>
      </c>
      <c r="C412" s="31" t="s">
        <v>43</v>
      </c>
      <c r="D412" s="29">
        <f t="shared" si="68"/>
        <v>6525671.8700000001</v>
      </c>
      <c r="E412" s="29">
        <f t="shared" si="68"/>
        <v>6525671.8600000003</v>
      </c>
      <c r="F412" s="30">
        <f t="shared" si="62"/>
        <v>99.999999846759081</v>
      </c>
    </row>
    <row r="413" spans="1:6" s="63" customFormat="1" ht="27.75" customHeight="1" outlineLevel="2" x14ac:dyDescent="0.2">
      <c r="A413" s="27" t="s">
        <v>226</v>
      </c>
      <c r="B413" s="31" t="s">
        <v>249</v>
      </c>
      <c r="C413" s="31" t="s">
        <v>7</v>
      </c>
      <c r="D413" s="29">
        <v>6525671.8700000001</v>
      </c>
      <c r="E413" s="30">
        <v>6525671.8600000003</v>
      </c>
      <c r="F413" s="30">
        <f t="shared" si="62"/>
        <v>99.999999846759081</v>
      </c>
    </row>
    <row r="414" spans="1:6" s="63" customFormat="1" ht="28.5" customHeight="1" outlineLevel="2" x14ac:dyDescent="0.2">
      <c r="A414" s="27" t="s">
        <v>279</v>
      </c>
      <c r="B414" s="31" t="s">
        <v>278</v>
      </c>
      <c r="C414" s="31" t="s">
        <v>1</v>
      </c>
      <c r="D414" s="29">
        <f t="shared" si="68"/>
        <v>85000</v>
      </c>
      <c r="E414" s="29">
        <f t="shared" si="68"/>
        <v>85000</v>
      </c>
      <c r="F414" s="30">
        <f t="shared" si="62"/>
        <v>100</v>
      </c>
    </row>
    <row r="415" spans="1:6" s="63" customFormat="1" ht="33.75" customHeight="1" outlineLevel="2" x14ac:dyDescent="0.2">
      <c r="A415" s="27" t="s">
        <v>114</v>
      </c>
      <c r="B415" s="31" t="s">
        <v>278</v>
      </c>
      <c r="C415" s="31" t="s">
        <v>43</v>
      </c>
      <c r="D415" s="29">
        <f t="shared" si="68"/>
        <v>85000</v>
      </c>
      <c r="E415" s="29">
        <f t="shared" si="68"/>
        <v>85000</v>
      </c>
      <c r="F415" s="30">
        <f t="shared" si="62"/>
        <v>100</v>
      </c>
    </row>
    <row r="416" spans="1:6" s="63" customFormat="1" ht="33.75" customHeight="1" outlineLevel="2" x14ac:dyDescent="0.2">
      <c r="A416" s="27" t="s">
        <v>226</v>
      </c>
      <c r="B416" s="31" t="s">
        <v>278</v>
      </c>
      <c r="C416" s="31" t="s">
        <v>7</v>
      </c>
      <c r="D416" s="29">
        <v>85000</v>
      </c>
      <c r="E416" s="30">
        <v>85000</v>
      </c>
      <c r="F416" s="30">
        <f t="shared" si="62"/>
        <v>100</v>
      </c>
    </row>
    <row r="417" spans="1:6" s="63" customFormat="1" ht="33.75" customHeight="1" outlineLevel="2" x14ac:dyDescent="0.2">
      <c r="A417" s="27" t="s">
        <v>281</v>
      </c>
      <c r="B417" s="31" t="s">
        <v>280</v>
      </c>
      <c r="C417" s="31" t="s">
        <v>1</v>
      </c>
      <c r="D417" s="29">
        <f t="shared" si="68"/>
        <v>4293468.18</v>
      </c>
      <c r="E417" s="29">
        <f t="shared" si="68"/>
        <v>4293468.18</v>
      </c>
      <c r="F417" s="30">
        <f t="shared" si="62"/>
        <v>100</v>
      </c>
    </row>
    <row r="418" spans="1:6" s="63" customFormat="1" ht="33.75" customHeight="1" outlineLevel="2" x14ac:dyDescent="0.2">
      <c r="A418" s="27" t="s">
        <v>114</v>
      </c>
      <c r="B418" s="31" t="s">
        <v>280</v>
      </c>
      <c r="C418" s="31" t="s">
        <v>43</v>
      </c>
      <c r="D418" s="29">
        <f t="shared" si="68"/>
        <v>4293468.18</v>
      </c>
      <c r="E418" s="29">
        <f t="shared" si="68"/>
        <v>4293468.18</v>
      </c>
      <c r="F418" s="30">
        <f t="shared" si="62"/>
        <v>100</v>
      </c>
    </row>
    <row r="419" spans="1:6" s="63" customFormat="1" ht="33.75" customHeight="1" outlineLevel="2" x14ac:dyDescent="0.2">
      <c r="A419" s="27" t="s">
        <v>226</v>
      </c>
      <c r="B419" s="31" t="s">
        <v>280</v>
      </c>
      <c r="C419" s="31" t="s">
        <v>7</v>
      </c>
      <c r="D419" s="29">
        <v>4293468.18</v>
      </c>
      <c r="E419" s="30">
        <v>4293468.18</v>
      </c>
      <c r="F419" s="30">
        <f t="shared" ref="F419:F480" si="69">E419/D419*100</f>
        <v>100</v>
      </c>
    </row>
    <row r="420" spans="1:6" s="63" customFormat="1" ht="45" customHeight="1" outlineLevel="2" x14ac:dyDescent="0.2">
      <c r="A420" s="27" t="s">
        <v>469</v>
      </c>
      <c r="B420" s="31" t="s">
        <v>468</v>
      </c>
      <c r="C420" s="31" t="s">
        <v>1</v>
      </c>
      <c r="D420" s="29">
        <f>D421+D423+D425</f>
        <v>33037486.960000001</v>
      </c>
      <c r="E420" s="29">
        <f>E421+E423+E425</f>
        <v>31380793.570000004</v>
      </c>
      <c r="F420" s="30">
        <f t="shared" si="69"/>
        <v>94.985413412328143</v>
      </c>
    </row>
    <row r="421" spans="1:6" s="63" customFormat="1" ht="60.75" customHeight="1" outlineLevel="2" x14ac:dyDescent="0.2">
      <c r="A421" s="27" t="s">
        <v>138</v>
      </c>
      <c r="B421" s="31" t="s">
        <v>468</v>
      </c>
      <c r="C421" s="31" t="s">
        <v>40</v>
      </c>
      <c r="D421" s="29">
        <f>D422</f>
        <v>21403609.960000001</v>
      </c>
      <c r="E421" s="29">
        <f>E422</f>
        <v>20960218.620000001</v>
      </c>
      <c r="F421" s="30">
        <f t="shared" si="69"/>
        <v>97.928427303484654</v>
      </c>
    </row>
    <row r="422" spans="1:6" s="77" customFormat="1" ht="22.5" customHeight="1" outlineLevel="2" x14ac:dyDescent="0.2">
      <c r="A422" s="27" t="s">
        <v>14</v>
      </c>
      <c r="B422" s="31" t="s">
        <v>468</v>
      </c>
      <c r="C422" s="31" t="s">
        <v>15</v>
      </c>
      <c r="D422" s="29">
        <v>21403609.960000001</v>
      </c>
      <c r="E422" s="30">
        <v>20960218.620000001</v>
      </c>
      <c r="F422" s="30">
        <f t="shared" si="69"/>
        <v>97.928427303484654</v>
      </c>
    </row>
    <row r="423" spans="1:6" s="77" customFormat="1" ht="31.5" customHeight="1" outlineLevel="2" x14ac:dyDescent="0.2">
      <c r="A423" s="27" t="s">
        <v>114</v>
      </c>
      <c r="B423" s="31" t="s">
        <v>468</v>
      </c>
      <c r="C423" s="31" t="s">
        <v>43</v>
      </c>
      <c r="D423" s="29">
        <f>D424</f>
        <v>11517772</v>
      </c>
      <c r="E423" s="29">
        <f>E424</f>
        <v>10325259.4</v>
      </c>
      <c r="F423" s="30">
        <f t="shared" si="69"/>
        <v>89.646325695629343</v>
      </c>
    </row>
    <row r="424" spans="1:6" s="77" customFormat="1" ht="31.5" customHeight="1" outlineLevel="2" x14ac:dyDescent="0.2">
      <c r="A424" s="27" t="s">
        <v>226</v>
      </c>
      <c r="B424" s="31" t="s">
        <v>468</v>
      </c>
      <c r="C424" s="31" t="s">
        <v>7</v>
      </c>
      <c r="D424" s="29">
        <v>11517772</v>
      </c>
      <c r="E424" s="29">
        <v>10325259.4</v>
      </c>
      <c r="F424" s="30">
        <f t="shared" si="69"/>
        <v>89.646325695629343</v>
      </c>
    </row>
    <row r="425" spans="1:6" s="77" customFormat="1" ht="24.75" customHeight="1" outlineLevel="2" x14ac:dyDescent="0.2">
      <c r="A425" s="27" t="s">
        <v>45</v>
      </c>
      <c r="B425" s="31" t="s">
        <v>468</v>
      </c>
      <c r="C425" s="31" t="s">
        <v>46</v>
      </c>
      <c r="D425" s="29">
        <f>D426</f>
        <v>116105</v>
      </c>
      <c r="E425" s="29">
        <f>E426</f>
        <v>95315.55</v>
      </c>
      <c r="F425" s="30">
        <f t="shared" si="69"/>
        <v>82.094268119374703</v>
      </c>
    </row>
    <row r="426" spans="1:6" s="77" customFormat="1" ht="21.75" customHeight="1" outlineLevel="2" x14ac:dyDescent="0.2">
      <c r="A426" s="27" t="s">
        <v>8</v>
      </c>
      <c r="B426" s="31" t="s">
        <v>468</v>
      </c>
      <c r="C426" s="31" t="s">
        <v>9</v>
      </c>
      <c r="D426" s="29">
        <v>116105</v>
      </c>
      <c r="E426" s="29">
        <v>95315.55</v>
      </c>
      <c r="F426" s="30">
        <f t="shared" si="69"/>
        <v>82.094268119374703</v>
      </c>
    </row>
    <row r="427" spans="1:6" s="77" customFormat="1" ht="33.75" customHeight="1" outlineLevel="2" x14ac:dyDescent="0.2">
      <c r="A427" s="27" t="s">
        <v>471</v>
      </c>
      <c r="B427" s="31" t="s">
        <v>470</v>
      </c>
      <c r="C427" s="31" t="s">
        <v>1</v>
      </c>
      <c r="D427" s="29">
        <f>D428</f>
        <v>817509.4</v>
      </c>
      <c r="E427" s="29">
        <f>E428</f>
        <v>817509.4</v>
      </c>
      <c r="F427" s="30">
        <f t="shared" si="69"/>
        <v>100</v>
      </c>
    </row>
    <row r="428" spans="1:6" s="77" customFormat="1" ht="32.25" customHeight="1" outlineLevel="2" x14ac:dyDescent="0.2">
      <c r="A428" s="27" t="s">
        <v>114</v>
      </c>
      <c r="B428" s="31" t="s">
        <v>470</v>
      </c>
      <c r="C428" s="31" t="s">
        <v>43</v>
      </c>
      <c r="D428" s="29">
        <f>D429</f>
        <v>817509.4</v>
      </c>
      <c r="E428" s="29">
        <f>E429</f>
        <v>817509.4</v>
      </c>
      <c r="F428" s="30">
        <f t="shared" si="69"/>
        <v>100</v>
      </c>
    </row>
    <row r="429" spans="1:6" s="77" customFormat="1" ht="33" customHeight="1" outlineLevel="2" x14ac:dyDescent="0.2">
      <c r="A429" s="27" t="s">
        <v>226</v>
      </c>
      <c r="B429" s="31" t="s">
        <v>470</v>
      </c>
      <c r="C429" s="31" t="s">
        <v>7</v>
      </c>
      <c r="D429" s="29">
        <v>817509.4</v>
      </c>
      <c r="E429" s="29">
        <v>817509.4</v>
      </c>
      <c r="F429" s="30">
        <f t="shared" si="69"/>
        <v>100</v>
      </c>
    </row>
    <row r="430" spans="1:6" s="63" customFormat="1" ht="39" customHeight="1" outlineLevel="2" x14ac:dyDescent="0.2">
      <c r="A430" s="27" t="s">
        <v>474</v>
      </c>
      <c r="B430" s="31" t="s">
        <v>472</v>
      </c>
      <c r="C430" s="31" t="s">
        <v>1</v>
      </c>
      <c r="D430" s="29">
        <f t="shared" si="68"/>
        <v>2346063.9700000002</v>
      </c>
      <c r="E430" s="29">
        <f t="shared" si="68"/>
        <v>2346063.9700000002</v>
      </c>
      <c r="F430" s="30">
        <f t="shared" si="69"/>
        <v>100</v>
      </c>
    </row>
    <row r="431" spans="1:6" s="63" customFormat="1" ht="35.25" customHeight="1" outlineLevel="2" x14ac:dyDescent="0.2">
      <c r="A431" s="18" t="s">
        <v>114</v>
      </c>
      <c r="B431" s="22" t="s">
        <v>472</v>
      </c>
      <c r="C431" s="22" t="s">
        <v>43</v>
      </c>
      <c r="D431" s="29">
        <f t="shared" ref="D431:E431" si="70">D432</f>
        <v>2346063.9700000002</v>
      </c>
      <c r="E431" s="29">
        <f t="shared" si="70"/>
        <v>2346063.9700000002</v>
      </c>
      <c r="F431" s="30">
        <f t="shared" si="69"/>
        <v>100</v>
      </c>
    </row>
    <row r="432" spans="1:6" s="63" customFormat="1" ht="37.5" customHeight="1" outlineLevel="2" x14ac:dyDescent="0.2">
      <c r="A432" s="18" t="s">
        <v>226</v>
      </c>
      <c r="B432" s="22" t="s">
        <v>472</v>
      </c>
      <c r="C432" s="22" t="s">
        <v>7</v>
      </c>
      <c r="D432" s="29">
        <v>2346063.9700000002</v>
      </c>
      <c r="E432" s="30">
        <v>2346063.9700000002</v>
      </c>
      <c r="F432" s="30">
        <f t="shared" si="69"/>
        <v>100</v>
      </c>
    </row>
    <row r="433" spans="1:6" s="77" customFormat="1" ht="42" customHeight="1" outlineLevel="2" x14ac:dyDescent="0.2">
      <c r="A433" s="18" t="s">
        <v>475</v>
      </c>
      <c r="B433" s="22" t="s">
        <v>473</v>
      </c>
      <c r="C433" s="22" t="s">
        <v>1</v>
      </c>
      <c r="D433" s="29">
        <f>D434</f>
        <v>2222520.4300000002</v>
      </c>
      <c r="E433" s="29">
        <f>E434</f>
        <v>2222520.4300000002</v>
      </c>
      <c r="F433" s="30">
        <f t="shared" si="69"/>
        <v>100</v>
      </c>
    </row>
    <row r="434" spans="1:6" s="77" customFormat="1" ht="33" customHeight="1" outlineLevel="2" x14ac:dyDescent="0.2">
      <c r="A434" s="18" t="s">
        <v>114</v>
      </c>
      <c r="B434" s="22" t="s">
        <v>473</v>
      </c>
      <c r="C434" s="22" t="s">
        <v>43</v>
      </c>
      <c r="D434" s="29">
        <f>D435</f>
        <v>2222520.4300000002</v>
      </c>
      <c r="E434" s="29">
        <f>E435</f>
        <v>2222520.4300000002</v>
      </c>
      <c r="F434" s="30">
        <f t="shared" si="69"/>
        <v>100</v>
      </c>
    </row>
    <row r="435" spans="1:6" s="77" customFormat="1" ht="34.5" customHeight="1" outlineLevel="2" x14ac:dyDescent="0.2">
      <c r="A435" s="18" t="s">
        <v>226</v>
      </c>
      <c r="B435" s="22" t="s">
        <v>473</v>
      </c>
      <c r="C435" s="22" t="s">
        <v>7</v>
      </c>
      <c r="D435" s="29">
        <v>2222520.4300000002</v>
      </c>
      <c r="E435" s="30">
        <v>2222520.4300000002</v>
      </c>
      <c r="F435" s="30">
        <f t="shared" si="69"/>
        <v>100</v>
      </c>
    </row>
    <row r="436" spans="1:6" s="37" customFormat="1" ht="45.75" customHeight="1" outlineLevel="2" x14ac:dyDescent="0.2">
      <c r="A436" s="40" t="s">
        <v>194</v>
      </c>
      <c r="B436" s="35" t="s">
        <v>196</v>
      </c>
      <c r="C436" s="35" t="s">
        <v>1</v>
      </c>
      <c r="D436" s="36">
        <f>D437</f>
        <v>13671153.9</v>
      </c>
      <c r="E436" s="36">
        <f>E437</f>
        <v>13641342.25</v>
      </c>
      <c r="F436" s="17">
        <f t="shared" si="69"/>
        <v>99.781937572950582</v>
      </c>
    </row>
    <row r="437" spans="1:6" s="63" customFormat="1" ht="32.25" customHeight="1" outlineLevel="2" x14ac:dyDescent="0.2">
      <c r="A437" s="45" t="s">
        <v>293</v>
      </c>
      <c r="B437" s="46" t="s">
        <v>294</v>
      </c>
      <c r="C437" s="59" t="s">
        <v>1</v>
      </c>
      <c r="D437" s="60">
        <f>D438</f>
        <v>13671153.9</v>
      </c>
      <c r="E437" s="60">
        <f>E438</f>
        <v>13641342.25</v>
      </c>
      <c r="F437" s="83">
        <f t="shared" si="69"/>
        <v>99.781937572950582</v>
      </c>
    </row>
    <row r="438" spans="1:6" s="63" customFormat="1" ht="46.5" customHeight="1" outlineLevel="2" x14ac:dyDescent="0.2">
      <c r="A438" s="32" t="s">
        <v>195</v>
      </c>
      <c r="B438" s="31" t="s">
        <v>197</v>
      </c>
      <c r="C438" s="31" t="s">
        <v>1</v>
      </c>
      <c r="D438" s="29">
        <f t="shared" ref="D438:E439" si="71">D439</f>
        <v>13671153.9</v>
      </c>
      <c r="E438" s="29">
        <f t="shared" si="71"/>
        <v>13641342.25</v>
      </c>
      <c r="F438" s="30">
        <f t="shared" si="69"/>
        <v>99.781937572950582</v>
      </c>
    </row>
    <row r="439" spans="1:6" s="63" customFormat="1" ht="31.5" customHeight="1" outlineLevel="2" x14ac:dyDescent="0.2">
      <c r="A439" s="21" t="s">
        <v>114</v>
      </c>
      <c r="B439" s="22" t="s">
        <v>197</v>
      </c>
      <c r="C439" s="22" t="s">
        <v>43</v>
      </c>
      <c r="D439" s="29">
        <f t="shared" si="71"/>
        <v>13671153.9</v>
      </c>
      <c r="E439" s="29">
        <f t="shared" si="71"/>
        <v>13641342.25</v>
      </c>
      <c r="F439" s="30">
        <f t="shared" si="69"/>
        <v>99.781937572950582</v>
      </c>
    </row>
    <row r="440" spans="1:6" s="63" customFormat="1" ht="31.5" customHeight="1" outlineLevel="2" x14ac:dyDescent="0.2">
      <c r="A440" s="21" t="s">
        <v>44</v>
      </c>
      <c r="B440" s="22" t="s">
        <v>197</v>
      </c>
      <c r="C440" s="22" t="s">
        <v>7</v>
      </c>
      <c r="D440" s="29">
        <v>13671153.9</v>
      </c>
      <c r="E440" s="30">
        <v>13641342.25</v>
      </c>
      <c r="F440" s="30">
        <f t="shared" si="69"/>
        <v>99.781937572950582</v>
      </c>
    </row>
    <row r="441" spans="1:6" s="37" customFormat="1" ht="48.75" customHeight="1" outlineLevel="2" x14ac:dyDescent="0.2">
      <c r="A441" s="33" t="s">
        <v>476</v>
      </c>
      <c r="B441" s="35" t="s">
        <v>207</v>
      </c>
      <c r="C441" s="35" t="s">
        <v>1</v>
      </c>
      <c r="D441" s="36">
        <f>D443+D446</f>
        <v>12540773.15</v>
      </c>
      <c r="E441" s="36">
        <f>E443+E446</f>
        <v>12517129.050000001</v>
      </c>
      <c r="F441" s="17">
        <f t="shared" si="69"/>
        <v>99.811462182457234</v>
      </c>
    </row>
    <row r="442" spans="1:6" s="63" customFormat="1" ht="32.25" customHeight="1" outlineLevel="2" x14ac:dyDescent="0.2">
      <c r="A442" s="45" t="s">
        <v>297</v>
      </c>
      <c r="B442" s="46" t="s">
        <v>298</v>
      </c>
      <c r="C442" s="59" t="s">
        <v>1</v>
      </c>
      <c r="D442" s="60">
        <f>D443+D446</f>
        <v>12540773.15</v>
      </c>
      <c r="E442" s="60">
        <f>E443+E446</f>
        <v>12517129.050000001</v>
      </c>
      <c r="F442" s="83">
        <f t="shared" si="69"/>
        <v>99.811462182457234</v>
      </c>
    </row>
    <row r="443" spans="1:6" s="63" customFormat="1" ht="21.75" customHeight="1" outlineLevel="2" x14ac:dyDescent="0.2">
      <c r="A443" s="27" t="s">
        <v>202</v>
      </c>
      <c r="B443" s="31" t="s">
        <v>208</v>
      </c>
      <c r="C443" s="31" t="s">
        <v>1</v>
      </c>
      <c r="D443" s="29">
        <f t="shared" ref="D443:E444" si="72">D444</f>
        <v>80005.48</v>
      </c>
      <c r="E443" s="29">
        <f t="shared" si="72"/>
        <v>56361.38</v>
      </c>
      <c r="F443" s="30">
        <f t="shared" si="69"/>
        <v>70.446899387391966</v>
      </c>
    </row>
    <row r="444" spans="1:6" s="63" customFormat="1" ht="31.5" customHeight="1" outlineLevel="2" x14ac:dyDescent="0.2">
      <c r="A444" s="27" t="s">
        <v>114</v>
      </c>
      <c r="B444" s="31" t="s">
        <v>208</v>
      </c>
      <c r="C444" s="31" t="s">
        <v>43</v>
      </c>
      <c r="D444" s="29">
        <f t="shared" si="72"/>
        <v>80005.48</v>
      </c>
      <c r="E444" s="29">
        <f t="shared" si="72"/>
        <v>56361.38</v>
      </c>
      <c r="F444" s="30">
        <f t="shared" si="69"/>
        <v>70.446899387391966</v>
      </c>
    </row>
    <row r="445" spans="1:6" s="63" customFormat="1" ht="31.5" customHeight="1" outlineLevel="2" x14ac:dyDescent="0.2">
      <c r="A445" s="27" t="s">
        <v>44</v>
      </c>
      <c r="B445" s="31" t="s">
        <v>208</v>
      </c>
      <c r="C445" s="31" t="s">
        <v>7</v>
      </c>
      <c r="D445" s="29">
        <v>80005.48</v>
      </c>
      <c r="E445" s="30">
        <v>56361.38</v>
      </c>
      <c r="F445" s="30">
        <f t="shared" si="69"/>
        <v>70.446899387391966</v>
      </c>
    </row>
    <row r="446" spans="1:6" s="63" customFormat="1" ht="31.5" customHeight="1" outlineLevel="2" x14ac:dyDescent="0.2">
      <c r="A446" s="27" t="s">
        <v>477</v>
      </c>
      <c r="B446" s="31" t="s">
        <v>246</v>
      </c>
      <c r="C446" s="31" t="s">
        <v>1</v>
      </c>
      <c r="D446" s="29">
        <f t="shared" ref="D446:E447" si="73">D447</f>
        <v>12460767.67</v>
      </c>
      <c r="E446" s="29">
        <f t="shared" si="73"/>
        <v>12460767.67</v>
      </c>
      <c r="F446" s="30">
        <f t="shared" si="69"/>
        <v>100</v>
      </c>
    </row>
    <row r="447" spans="1:6" s="63" customFormat="1" ht="31.5" customHeight="1" outlineLevel="2" x14ac:dyDescent="0.2">
      <c r="A447" s="74" t="s">
        <v>45</v>
      </c>
      <c r="B447" s="31" t="s">
        <v>246</v>
      </c>
      <c r="C447" s="31" t="s">
        <v>46</v>
      </c>
      <c r="D447" s="29">
        <f t="shared" si="73"/>
        <v>12460767.67</v>
      </c>
      <c r="E447" s="29">
        <f t="shared" si="73"/>
        <v>12460767.67</v>
      </c>
      <c r="F447" s="30">
        <f t="shared" si="69"/>
        <v>100</v>
      </c>
    </row>
    <row r="448" spans="1:6" s="63" customFormat="1" ht="50.25" customHeight="1" outlineLevel="2" x14ac:dyDescent="0.2">
      <c r="A448" s="75" t="s">
        <v>261</v>
      </c>
      <c r="B448" s="31" t="s">
        <v>246</v>
      </c>
      <c r="C448" s="31" t="s">
        <v>34</v>
      </c>
      <c r="D448" s="29">
        <v>12460767.67</v>
      </c>
      <c r="E448" s="30">
        <v>12460767.67</v>
      </c>
      <c r="F448" s="30">
        <f t="shared" si="69"/>
        <v>100</v>
      </c>
    </row>
    <row r="449" spans="1:6" s="70" customFormat="1" ht="43.5" customHeight="1" outlineLevel="2" x14ac:dyDescent="0.2">
      <c r="A449" s="33" t="s">
        <v>411</v>
      </c>
      <c r="B449" s="35" t="s">
        <v>408</v>
      </c>
      <c r="C449" s="35" t="s">
        <v>1</v>
      </c>
      <c r="D449" s="36">
        <f t="shared" ref="D449:E452" si="74">D450</f>
        <v>105756</v>
      </c>
      <c r="E449" s="36">
        <f t="shared" si="74"/>
        <v>105756</v>
      </c>
      <c r="F449" s="17">
        <f t="shared" si="69"/>
        <v>100</v>
      </c>
    </row>
    <row r="450" spans="1:6" s="70" customFormat="1" ht="44.25" customHeight="1" outlineLevel="2" x14ac:dyDescent="0.2">
      <c r="A450" s="49" t="s">
        <v>412</v>
      </c>
      <c r="B450" s="59" t="s">
        <v>409</v>
      </c>
      <c r="C450" s="59" t="s">
        <v>1</v>
      </c>
      <c r="D450" s="60">
        <f t="shared" si="74"/>
        <v>105756</v>
      </c>
      <c r="E450" s="60">
        <f t="shared" si="74"/>
        <v>105756</v>
      </c>
      <c r="F450" s="83">
        <f t="shared" si="69"/>
        <v>100</v>
      </c>
    </row>
    <row r="451" spans="1:6" s="70" customFormat="1" ht="32.25" customHeight="1" outlineLevel="2" x14ac:dyDescent="0.2">
      <c r="A451" s="27" t="s">
        <v>362</v>
      </c>
      <c r="B451" s="31" t="s">
        <v>410</v>
      </c>
      <c r="C451" s="31" t="s">
        <v>1</v>
      </c>
      <c r="D451" s="29">
        <f t="shared" si="74"/>
        <v>105756</v>
      </c>
      <c r="E451" s="29">
        <f t="shared" si="74"/>
        <v>105756</v>
      </c>
      <c r="F451" s="30">
        <f t="shared" si="69"/>
        <v>100</v>
      </c>
    </row>
    <row r="452" spans="1:6" s="70" customFormat="1" ht="32.25" customHeight="1" outlineLevel="2" x14ac:dyDescent="0.2">
      <c r="A452" s="27" t="s">
        <v>114</v>
      </c>
      <c r="B452" s="31" t="s">
        <v>410</v>
      </c>
      <c r="C452" s="31" t="s">
        <v>43</v>
      </c>
      <c r="D452" s="29">
        <f t="shared" si="74"/>
        <v>105756</v>
      </c>
      <c r="E452" s="29">
        <f t="shared" si="74"/>
        <v>105756</v>
      </c>
      <c r="F452" s="30">
        <f t="shared" si="69"/>
        <v>100</v>
      </c>
    </row>
    <row r="453" spans="1:6" s="70" customFormat="1" ht="32.25" customHeight="1" outlineLevel="2" x14ac:dyDescent="0.2">
      <c r="A453" s="32" t="s">
        <v>44</v>
      </c>
      <c r="B453" s="31" t="s">
        <v>410</v>
      </c>
      <c r="C453" s="31" t="s">
        <v>7</v>
      </c>
      <c r="D453" s="29">
        <v>105756</v>
      </c>
      <c r="E453" s="30">
        <v>105756</v>
      </c>
      <c r="F453" s="30">
        <f t="shared" si="69"/>
        <v>100</v>
      </c>
    </row>
    <row r="454" spans="1:6" s="37" customFormat="1" ht="35.25" customHeight="1" outlineLevel="5" x14ac:dyDescent="0.2">
      <c r="A454" s="33" t="s">
        <v>245</v>
      </c>
      <c r="B454" s="35" t="s">
        <v>244</v>
      </c>
      <c r="C454" s="35" t="s">
        <v>1</v>
      </c>
      <c r="D454" s="36">
        <f t="shared" ref="D454:E458" si="75">D455</f>
        <v>300000</v>
      </c>
      <c r="E454" s="36">
        <f t="shared" si="75"/>
        <v>160000</v>
      </c>
      <c r="F454" s="17">
        <f t="shared" si="69"/>
        <v>53.333333333333336</v>
      </c>
    </row>
    <row r="455" spans="1:6" s="63" customFormat="1" ht="46.5" customHeight="1" outlineLevel="5" x14ac:dyDescent="0.2">
      <c r="A455" s="27" t="s">
        <v>484</v>
      </c>
      <c r="B455" s="31" t="s">
        <v>480</v>
      </c>
      <c r="C455" s="31" t="s">
        <v>1</v>
      </c>
      <c r="D455" s="29">
        <f t="shared" si="75"/>
        <v>300000</v>
      </c>
      <c r="E455" s="29">
        <f t="shared" si="75"/>
        <v>160000</v>
      </c>
      <c r="F455" s="30">
        <f t="shared" si="69"/>
        <v>53.333333333333336</v>
      </c>
    </row>
    <row r="456" spans="1:6" s="63" customFormat="1" ht="87" customHeight="1" outlineLevel="5" x14ac:dyDescent="0.2">
      <c r="A456" s="49" t="s">
        <v>481</v>
      </c>
      <c r="B456" s="59" t="s">
        <v>478</v>
      </c>
      <c r="C456" s="59" t="s">
        <v>1</v>
      </c>
      <c r="D456" s="60">
        <f t="shared" si="75"/>
        <v>300000</v>
      </c>
      <c r="E456" s="60">
        <f t="shared" si="75"/>
        <v>160000</v>
      </c>
      <c r="F456" s="83">
        <f t="shared" si="69"/>
        <v>53.333333333333336</v>
      </c>
    </row>
    <row r="457" spans="1:6" s="63" customFormat="1" ht="45" customHeight="1" outlineLevel="5" x14ac:dyDescent="0.2">
      <c r="A457" s="27" t="s">
        <v>482</v>
      </c>
      <c r="B457" s="31" t="s">
        <v>479</v>
      </c>
      <c r="C457" s="31" t="s">
        <v>1</v>
      </c>
      <c r="D457" s="29">
        <f t="shared" si="75"/>
        <v>300000</v>
      </c>
      <c r="E457" s="29">
        <f t="shared" si="75"/>
        <v>160000</v>
      </c>
      <c r="F457" s="30">
        <f t="shared" si="69"/>
        <v>53.333333333333336</v>
      </c>
    </row>
    <row r="458" spans="1:6" s="63" customFormat="1" ht="33" customHeight="1" outlineLevel="5" x14ac:dyDescent="0.2">
      <c r="A458" s="27" t="s">
        <v>114</v>
      </c>
      <c r="B458" s="31" t="s">
        <v>479</v>
      </c>
      <c r="C458" s="31" t="s">
        <v>43</v>
      </c>
      <c r="D458" s="29">
        <f t="shared" si="75"/>
        <v>300000</v>
      </c>
      <c r="E458" s="29">
        <f t="shared" si="75"/>
        <v>160000</v>
      </c>
      <c r="F458" s="30">
        <f t="shared" si="69"/>
        <v>53.333333333333336</v>
      </c>
    </row>
    <row r="459" spans="1:6" s="63" customFormat="1" ht="33" customHeight="1" outlineLevel="5" x14ac:dyDescent="0.2">
      <c r="A459" s="32" t="s">
        <v>483</v>
      </c>
      <c r="B459" s="31" t="s">
        <v>479</v>
      </c>
      <c r="C459" s="31" t="s">
        <v>7</v>
      </c>
      <c r="D459" s="29">
        <v>300000</v>
      </c>
      <c r="E459" s="30">
        <v>160000</v>
      </c>
      <c r="F459" s="30">
        <f t="shared" si="69"/>
        <v>53.333333333333336</v>
      </c>
    </row>
    <row r="460" spans="1:6" s="37" customFormat="1" ht="33" customHeight="1" outlineLevel="3" x14ac:dyDescent="0.2">
      <c r="A460" s="33" t="s">
        <v>268</v>
      </c>
      <c r="B460" s="34" t="s">
        <v>269</v>
      </c>
      <c r="C460" s="34" t="s">
        <v>1</v>
      </c>
      <c r="D460" s="36">
        <f t="shared" ref="D460:E463" si="76">D461</f>
        <v>10000</v>
      </c>
      <c r="E460" s="36">
        <f t="shared" si="76"/>
        <v>10000</v>
      </c>
      <c r="F460" s="17">
        <f t="shared" si="69"/>
        <v>100</v>
      </c>
    </row>
    <row r="461" spans="1:6" s="63" customFormat="1" ht="40.5" customHeight="1" outlineLevel="3" x14ac:dyDescent="0.2">
      <c r="A461" s="48" t="s">
        <v>270</v>
      </c>
      <c r="B461" s="58" t="s">
        <v>271</v>
      </c>
      <c r="C461" s="58" t="s">
        <v>1</v>
      </c>
      <c r="D461" s="60">
        <f>D462</f>
        <v>10000</v>
      </c>
      <c r="E461" s="60">
        <f>E462</f>
        <v>10000</v>
      </c>
      <c r="F461" s="83">
        <f t="shared" si="69"/>
        <v>100</v>
      </c>
    </row>
    <row r="462" spans="1:6" s="63" customFormat="1" ht="21" customHeight="1" outlineLevel="3" x14ac:dyDescent="0.2">
      <c r="A462" s="18" t="s">
        <v>266</v>
      </c>
      <c r="B462" s="19" t="s">
        <v>267</v>
      </c>
      <c r="C462" s="19" t="s">
        <v>1</v>
      </c>
      <c r="D462" s="29">
        <f>D463</f>
        <v>10000</v>
      </c>
      <c r="E462" s="29">
        <f>E463</f>
        <v>10000</v>
      </c>
      <c r="F462" s="30">
        <f t="shared" si="69"/>
        <v>100</v>
      </c>
    </row>
    <row r="463" spans="1:6" s="63" customFormat="1" ht="30.75" customHeight="1" outlineLevel="3" x14ac:dyDescent="0.2">
      <c r="A463" s="18" t="s">
        <v>114</v>
      </c>
      <c r="B463" s="19" t="s">
        <v>267</v>
      </c>
      <c r="C463" s="19" t="s">
        <v>43</v>
      </c>
      <c r="D463" s="29">
        <f t="shared" si="76"/>
        <v>10000</v>
      </c>
      <c r="E463" s="29">
        <f t="shared" si="76"/>
        <v>10000</v>
      </c>
      <c r="F463" s="30">
        <f t="shared" si="69"/>
        <v>100</v>
      </c>
    </row>
    <row r="464" spans="1:6" s="63" customFormat="1" ht="30.75" customHeight="1" outlineLevel="3" x14ac:dyDescent="0.2">
      <c r="A464" s="18" t="s">
        <v>44</v>
      </c>
      <c r="B464" s="19" t="s">
        <v>267</v>
      </c>
      <c r="C464" s="19" t="s">
        <v>7</v>
      </c>
      <c r="D464" s="29">
        <v>10000</v>
      </c>
      <c r="E464" s="30">
        <v>10000</v>
      </c>
      <c r="F464" s="30">
        <f t="shared" si="69"/>
        <v>100</v>
      </c>
    </row>
    <row r="465" spans="1:6" s="37" customFormat="1" ht="30.75" customHeight="1" outlineLevel="5" x14ac:dyDescent="0.2">
      <c r="A465" s="24" t="s">
        <v>373</v>
      </c>
      <c r="B465" s="25" t="s">
        <v>374</v>
      </c>
      <c r="C465" s="25" t="s">
        <v>1</v>
      </c>
      <c r="D465" s="36">
        <f t="shared" ref="D465:E465" si="77">D466</f>
        <v>270000</v>
      </c>
      <c r="E465" s="36">
        <f t="shared" si="77"/>
        <v>105000</v>
      </c>
      <c r="F465" s="17">
        <f t="shared" si="69"/>
        <v>38.888888888888893</v>
      </c>
    </row>
    <row r="466" spans="1:6" s="57" customFormat="1" ht="30.75" customHeight="1" outlineLevel="5" x14ac:dyDescent="0.2">
      <c r="A466" s="48" t="s">
        <v>371</v>
      </c>
      <c r="B466" s="58" t="s">
        <v>372</v>
      </c>
      <c r="C466" s="58" t="s">
        <v>1</v>
      </c>
      <c r="D466" s="60">
        <f>D467</f>
        <v>270000</v>
      </c>
      <c r="E466" s="60">
        <f>E467</f>
        <v>105000</v>
      </c>
      <c r="F466" s="83">
        <f t="shared" si="69"/>
        <v>38.888888888888893</v>
      </c>
    </row>
    <row r="467" spans="1:6" s="63" customFormat="1" ht="44.25" customHeight="1" outlineLevel="5" x14ac:dyDescent="0.2">
      <c r="A467" s="18" t="s">
        <v>370</v>
      </c>
      <c r="B467" s="19" t="s">
        <v>369</v>
      </c>
      <c r="C467" s="19" t="s">
        <v>1</v>
      </c>
      <c r="D467" s="29">
        <f t="shared" ref="D467:E468" si="78">D468</f>
        <v>270000</v>
      </c>
      <c r="E467" s="29">
        <f t="shared" si="78"/>
        <v>105000</v>
      </c>
      <c r="F467" s="30">
        <f t="shared" si="69"/>
        <v>38.888888888888893</v>
      </c>
    </row>
    <row r="468" spans="1:6" s="63" customFormat="1" ht="33.75" customHeight="1" outlineLevel="5" x14ac:dyDescent="0.2">
      <c r="A468" s="32" t="s">
        <v>114</v>
      </c>
      <c r="B468" s="19" t="s">
        <v>369</v>
      </c>
      <c r="C468" s="19" t="s">
        <v>43</v>
      </c>
      <c r="D468" s="29">
        <f t="shared" si="78"/>
        <v>270000</v>
      </c>
      <c r="E468" s="29">
        <f t="shared" si="78"/>
        <v>105000</v>
      </c>
      <c r="F468" s="30">
        <f t="shared" si="69"/>
        <v>38.888888888888893</v>
      </c>
    </row>
    <row r="469" spans="1:6" s="63" customFormat="1" ht="33.75" customHeight="1" outlineLevel="5" x14ac:dyDescent="0.2">
      <c r="A469" s="32" t="s">
        <v>165</v>
      </c>
      <c r="B469" s="19" t="s">
        <v>369</v>
      </c>
      <c r="C469" s="19" t="s">
        <v>7</v>
      </c>
      <c r="D469" s="29">
        <v>270000</v>
      </c>
      <c r="E469" s="30">
        <v>105000</v>
      </c>
      <c r="F469" s="30">
        <f t="shared" si="69"/>
        <v>38.888888888888893</v>
      </c>
    </row>
    <row r="470" spans="1:6" s="37" customFormat="1" ht="38.25" customHeight="1" outlineLevel="3" x14ac:dyDescent="0.2">
      <c r="A470" s="24" t="s">
        <v>356</v>
      </c>
      <c r="B470" s="25" t="s">
        <v>357</v>
      </c>
      <c r="C470" s="25" t="s">
        <v>1</v>
      </c>
      <c r="D470" s="36">
        <f>D471</f>
        <v>9476322.2100000009</v>
      </c>
      <c r="E470" s="36">
        <f>E471</f>
        <v>9426468.459999999</v>
      </c>
      <c r="F470" s="17">
        <f t="shared" si="69"/>
        <v>99.473912464190022</v>
      </c>
    </row>
    <row r="471" spans="1:6" s="37" customFormat="1" ht="38.25" customHeight="1" outlineLevel="3" x14ac:dyDescent="0.2">
      <c r="A471" s="48" t="s">
        <v>487</v>
      </c>
      <c r="B471" s="58" t="s">
        <v>485</v>
      </c>
      <c r="C471" s="58" t="s">
        <v>1</v>
      </c>
      <c r="D471" s="60">
        <f>D472+D475+D480+D483+D486+D489+D492+D495</f>
        <v>9476322.2100000009</v>
      </c>
      <c r="E471" s="60">
        <f>E472+E475+E480+E483+E486+E489+E492+E495</f>
        <v>9426468.459999999</v>
      </c>
      <c r="F471" s="83">
        <f t="shared" si="69"/>
        <v>99.473912464190022</v>
      </c>
    </row>
    <row r="472" spans="1:6" s="37" customFormat="1" ht="38.25" customHeight="1" outlineLevel="3" x14ac:dyDescent="0.2">
      <c r="A472" s="18" t="s">
        <v>396</v>
      </c>
      <c r="B472" s="19" t="s">
        <v>486</v>
      </c>
      <c r="C472" s="19" t="s">
        <v>1</v>
      </c>
      <c r="D472" s="29">
        <f>D473</f>
        <v>96531.82</v>
      </c>
      <c r="E472" s="29">
        <f>E473</f>
        <v>96531.82</v>
      </c>
      <c r="F472" s="30">
        <f t="shared" si="69"/>
        <v>100</v>
      </c>
    </row>
    <row r="473" spans="1:6" s="37" customFormat="1" ht="38.25" customHeight="1" outlineLevel="3" x14ac:dyDescent="0.2">
      <c r="A473" s="18" t="s">
        <v>114</v>
      </c>
      <c r="B473" s="19" t="s">
        <v>486</v>
      </c>
      <c r="C473" s="19" t="s">
        <v>43</v>
      </c>
      <c r="D473" s="29">
        <f>D474</f>
        <v>96531.82</v>
      </c>
      <c r="E473" s="29">
        <f>E474</f>
        <v>96531.82</v>
      </c>
      <c r="F473" s="30">
        <f t="shared" si="69"/>
        <v>100</v>
      </c>
    </row>
    <row r="474" spans="1:6" s="37" customFormat="1" ht="38.25" customHeight="1" outlineLevel="3" x14ac:dyDescent="0.2">
      <c r="A474" s="18" t="s">
        <v>44</v>
      </c>
      <c r="B474" s="19" t="s">
        <v>486</v>
      </c>
      <c r="C474" s="19" t="s">
        <v>7</v>
      </c>
      <c r="D474" s="29">
        <v>96531.82</v>
      </c>
      <c r="E474" s="29">
        <v>96531.82</v>
      </c>
      <c r="F474" s="30">
        <f t="shared" si="69"/>
        <v>100</v>
      </c>
    </row>
    <row r="475" spans="1:6" s="63" customFormat="1" ht="25.5" customHeight="1" outlineLevel="3" x14ac:dyDescent="0.2">
      <c r="A475" s="18" t="s">
        <v>358</v>
      </c>
      <c r="B475" s="19" t="s">
        <v>359</v>
      </c>
      <c r="C475" s="19" t="s">
        <v>1</v>
      </c>
      <c r="D475" s="29">
        <f>D478+D476</f>
        <v>3379790.39</v>
      </c>
      <c r="E475" s="29">
        <f>E478+E476</f>
        <v>3379670.37</v>
      </c>
      <c r="F475" s="30">
        <f t="shared" si="69"/>
        <v>99.996448892204825</v>
      </c>
    </row>
    <row r="476" spans="1:6" s="73" customFormat="1" ht="29.25" customHeight="1" outlineLevel="3" x14ac:dyDescent="0.2">
      <c r="A476" s="32" t="s">
        <v>114</v>
      </c>
      <c r="B476" s="19" t="s">
        <v>359</v>
      </c>
      <c r="C476" s="19" t="s">
        <v>43</v>
      </c>
      <c r="D476" s="29">
        <f>D477</f>
        <v>879790.39</v>
      </c>
      <c r="E476" s="29">
        <f>E477</f>
        <v>879670.37</v>
      </c>
      <c r="F476" s="30">
        <f t="shared" si="69"/>
        <v>99.986358114232189</v>
      </c>
    </row>
    <row r="477" spans="1:6" s="73" customFormat="1" ht="30" customHeight="1" outlineLevel="3" x14ac:dyDescent="0.2">
      <c r="A477" s="32" t="s">
        <v>165</v>
      </c>
      <c r="B477" s="19" t="s">
        <v>359</v>
      </c>
      <c r="C477" s="19" t="s">
        <v>7</v>
      </c>
      <c r="D477" s="29">
        <v>879790.39</v>
      </c>
      <c r="E477" s="29">
        <v>879670.37</v>
      </c>
      <c r="F477" s="30">
        <f t="shared" si="69"/>
        <v>99.986358114232189</v>
      </c>
    </row>
    <row r="478" spans="1:6" s="63" customFormat="1" ht="38.25" customHeight="1" outlineLevel="3" x14ac:dyDescent="0.2">
      <c r="A478" s="18" t="s">
        <v>68</v>
      </c>
      <c r="B478" s="19" t="s">
        <v>359</v>
      </c>
      <c r="C478" s="19" t="s">
        <v>50</v>
      </c>
      <c r="D478" s="29">
        <f t="shared" ref="D478:E478" si="79">D479</f>
        <v>2500000</v>
      </c>
      <c r="E478" s="29">
        <f t="shared" si="79"/>
        <v>2500000</v>
      </c>
      <c r="F478" s="30">
        <f t="shared" si="69"/>
        <v>100</v>
      </c>
    </row>
    <row r="479" spans="1:6" s="63" customFormat="1" ht="48.75" customHeight="1" outlineLevel="3" x14ac:dyDescent="0.2">
      <c r="A479" s="18" t="s">
        <v>360</v>
      </c>
      <c r="B479" s="19" t="s">
        <v>359</v>
      </c>
      <c r="C479" s="19" t="s">
        <v>361</v>
      </c>
      <c r="D479" s="29">
        <v>2500000</v>
      </c>
      <c r="E479" s="29">
        <v>2500000</v>
      </c>
      <c r="F479" s="30">
        <f t="shared" si="69"/>
        <v>100</v>
      </c>
    </row>
    <row r="480" spans="1:6" s="73" customFormat="1" ht="34.5" customHeight="1" outlineLevel="3" x14ac:dyDescent="0.2">
      <c r="A480" s="18" t="s">
        <v>489</v>
      </c>
      <c r="B480" s="19" t="s">
        <v>488</v>
      </c>
      <c r="C480" s="19" t="s">
        <v>1</v>
      </c>
      <c r="D480" s="29">
        <f>D481</f>
        <v>1000000</v>
      </c>
      <c r="E480" s="29">
        <f>E481</f>
        <v>1000000</v>
      </c>
      <c r="F480" s="30">
        <f t="shared" si="69"/>
        <v>100</v>
      </c>
    </row>
    <row r="481" spans="1:6" s="73" customFormat="1" ht="39.75" customHeight="1" outlineLevel="3" x14ac:dyDescent="0.2">
      <c r="A481" s="32" t="s">
        <v>114</v>
      </c>
      <c r="B481" s="19" t="s">
        <v>488</v>
      </c>
      <c r="C481" s="19" t="s">
        <v>43</v>
      </c>
      <c r="D481" s="29">
        <f>D482</f>
        <v>1000000</v>
      </c>
      <c r="E481" s="29">
        <f>E482</f>
        <v>1000000</v>
      </c>
      <c r="F481" s="30">
        <f t="shared" ref="F481:F497" si="80">E481/D481*100</f>
        <v>100</v>
      </c>
    </row>
    <row r="482" spans="1:6" s="73" customFormat="1" ht="34.5" customHeight="1" outlineLevel="3" x14ac:dyDescent="0.2">
      <c r="A482" s="32" t="s">
        <v>44</v>
      </c>
      <c r="B482" s="19" t="s">
        <v>488</v>
      </c>
      <c r="C482" s="19" t="s">
        <v>7</v>
      </c>
      <c r="D482" s="29">
        <v>1000000</v>
      </c>
      <c r="E482" s="29">
        <v>1000000</v>
      </c>
      <c r="F482" s="30">
        <f t="shared" si="80"/>
        <v>100</v>
      </c>
    </row>
    <row r="483" spans="1:6" s="77" customFormat="1" ht="34.5" customHeight="1" outlineLevel="3" x14ac:dyDescent="0.2">
      <c r="A483" s="32" t="s">
        <v>491</v>
      </c>
      <c r="B483" s="19" t="s">
        <v>490</v>
      </c>
      <c r="C483" s="19" t="s">
        <v>1</v>
      </c>
      <c r="D483" s="29">
        <f>D484</f>
        <v>1000000</v>
      </c>
      <c r="E483" s="29">
        <f>E484</f>
        <v>960266.27</v>
      </c>
      <c r="F483" s="30">
        <f t="shared" si="80"/>
        <v>96.026626999999991</v>
      </c>
    </row>
    <row r="484" spans="1:6" s="77" customFormat="1" ht="34.5" customHeight="1" outlineLevel="3" x14ac:dyDescent="0.2">
      <c r="A484" s="32" t="s">
        <v>114</v>
      </c>
      <c r="B484" s="19" t="s">
        <v>490</v>
      </c>
      <c r="C484" s="19" t="s">
        <v>43</v>
      </c>
      <c r="D484" s="29">
        <f>D485</f>
        <v>1000000</v>
      </c>
      <c r="E484" s="29">
        <f>E485</f>
        <v>960266.27</v>
      </c>
      <c r="F484" s="30">
        <f t="shared" si="80"/>
        <v>96.026626999999991</v>
      </c>
    </row>
    <row r="485" spans="1:6" s="77" customFormat="1" ht="34.5" customHeight="1" outlineLevel="3" x14ac:dyDescent="0.2">
      <c r="A485" s="32" t="s">
        <v>44</v>
      </c>
      <c r="B485" s="19" t="s">
        <v>490</v>
      </c>
      <c r="C485" s="19" t="s">
        <v>7</v>
      </c>
      <c r="D485" s="29">
        <v>1000000</v>
      </c>
      <c r="E485" s="29">
        <v>960266.27</v>
      </c>
      <c r="F485" s="30">
        <f t="shared" si="80"/>
        <v>96.026626999999991</v>
      </c>
    </row>
    <row r="486" spans="1:6" s="77" customFormat="1" ht="34.5" customHeight="1" outlineLevel="3" x14ac:dyDescent="0.2">
      <c r="A486" s="32" t="s">
        <v>496</v>
      </c>
      <c r="B486" s="19" t="s">
        <v>492</v>
      </c>
      <c r="C486" s="19" t="s">
        <v>1</v>
      </c>
      <c r="D486" s="29">
        <f>D487</f>
        <v>1000000</v>
      </c>
      <c r="E486" s="29">
        <f>E487</f>
        <v>995000</v>
      </c>
      <c r="F486" s="30">
        <f t="shared" si="80"/>
        <v>99.5</v>
      </c>
    </row>
    <row r="487" spans="1:6" s="77" customFormat="1" ht="34.5" customHeight="1" outlineLevel="3" x14ac:dyDescent="0.2">
      <c r="A487" s="32" t="s">
        <v>114</v>
      </c>
      <c r="B487" s="19" t="s">
        <v>492</v>
      </c>
      <c r="C487" s="19" t="s">
        <v>43</v>
      </c>
      <c r="D487" s="29">
        <f>D488</f>
        <v>1000000</v>
      </c>
      <c r="E487" s="29">
        <f>E488</f>
        <v>995000</v>
      </c>
      <c r="F487" s="30">
        <f t="shared" si="80"/>
        <v>99.5</v>
      </c>
    </row>
    <row r="488" spans="1:6" s="77" customFormat="1" ht="34.5" customHeight="1" outlineLevel="3" x14ac:dyDescent="0.2">
      <c r="A488" s="32" t="s">
        <v>44</v>
      </c>
      <c r="B488" s="19" t="s">
        <v>492</v>
      </c>
      <c r="C488" s="19" t="s">
        <v>7</v>
      </c>
      <c r="D488" s="29">
        <v>1000000</v>
      </c>
      <c r="E488" s="29">
        <v>995000</v>
      </c>
      <c r="F488" s="30">
        <f t="shared" si="80"/>
        <v>99.5</v>
      </c>
    </row>
    <row r="489" spans="1:6" s="77" customFormat="1" ht="34.5" customHeight="1" outlineLevel="3" x14ac:dyDescent="0.2">
      <c r="A489" s="32" t="s">
        <v>497</v>
      </c>
      <c r="B489" s="19" t="s">
        <v>493</v>
      </c>
      <c r="C489" s="19" t="s">
        <v>1</v>
      </c>
      <c r="D489" s="29">
        <f>D490</f>
        <v>1000000</v>
      </c>
      <c r="E489" s="29">
        <f>E490</f>
        <v>995000</v>
      </c>
      <c r="F489" s="30">
        <f t="shared" si="80"/>
        <v>99.5</v>
      </c>
    </row>
    <row r="490" spans="1:6" s="77" customFormat="1" ht="34.5" customHeight="1" outlineLevel="3" x14ac:dyDescent="0.2">
      <c r="A490" s="32" t="s">
        <v>114</v>
      </c>
      <c r="B490" s="19" t="s">
        <v>493</v>
      </c>
      <c r="C490" s="19" t="s">
        <v>43</v>
      </c>
      <c r="D490" s="29">
        <f>D491</f>
        <v>1000000</v>
      </c>
      <c r="E490" s="29">
        <f>E491</f>
        <v>995000</v>
      </c>
      <c r="F490" s="30">
        <f t="shared" si="80"/>
        <v>99.5</v>
      </c>
    </row>
    <row r="491" spans="1:6" s="77" customFormat="1" ht="34.5" customHeight="1" outlineLevel="3" x14ac:dyDescent="0.2">
      <c r="A491" s="32" t="s">
        <v>44</v>
      </c>
      <c r="B491" s="19" t="s">
        <v>493</v>
      </c>
      <c r="C491" s="19" t="s">
        <v>7</v>
      </c>
      <c r="D491" s="29">
        <v>1000000</v>
      </c>
      <c r="E491" s="29">
        <v>995000</v>
      </c>
      <c r="F491" s="30">
        <f t="shared" si="80"/>
        <v>99.5</v>
      </c>
    </row>
    <row r="492" spans="1:6" s="77" customFormat="1" ht="34.5" customHeight="1" outlineLevel="3" x14ac:dyDescent="0.2">
      <c r="A492" s="32" t="s">
        <v>498</v>
      </c>
      <c r="B492" s="19" t="s">
        <v>494</v>
      </c>
      <c r="C492" s="19" t="s">
        <v>1</v>
      </c>
      <c r="D492" s="29">
        <f>D493</f>
        <v>1000000</v>
      </c>
      <c r="E492" s="29">
        <f>E493</f>
        <v>1000000</v>
      </c>
      <c r="F492" s="30">
        <f t="shared" si="80"/>
        <v>100</v>
      </c>
    </row>
    <row r="493" spans="1:6" s="77" customFormat="1" ht="34.5" customHeight="1" outlineLevel="3" x14ac:dyDescent="0.2">
      <c r="A493" s="32" t="s">
        <v>114</v>
      </c>
      <c r="B493" s="19" t="s">
        <v>494</v>
      </c>
      <c r="C493" s="19" t="s">
        <v>43</v>
      </c>
      <c r="D493" s="29">
        <f>D494</f>
        <v>1000000</v>
      </c>
      <c r="E493" s="29">
        <f>E494</f>
        <v>1000000</v>
      </c>
      <c r="F493" s="30">
        <f t="shared" si="80"/>
        <v>100</v>
      </c>
    </row>
    <row r="494" spans="1:6" s="77" customFormat="1" ht="34.5" customHeight="1" outlineLevel="3" x14ac:dyDescent="0.2">
      <c r="A494" s="32" t="s">
        <v>44</v>
      </c>
      <c r="B494" s="19" t="s">
        <v>494</v>
      </c>
      <c r="C494" s="19" t="s">
        <v>7</v>
      </c>
      <c r="D494" s="29">
        <v>1000000</v>
      </c>
      <c r="E494" s="29">
        <v>1000000</v>
      </c>
      <c r="F494" s="30">
        <f t="shared" si="80"/>
        <v>100</v>
      </c>
    </row>
    <row r="495" spans="1:6" s="77" customFormat="1" ht="34.5" customHeight="1" outlineLevel="3" x14ac:dyDescent="0.2">
      <c r="A495" s="32" t="s">
        <v>499</v>
      </c>
      <c r="B495" s="19" t="s">
        <v>495</v>
      </c>
      <c r="C495" s="19" t="s">
        <v>1</v>
      </c>
      <c r="D495" s="29">
        <f>D496</f>
        <v>1000000</v>
      </c>
      <c r="E495" s="29">
        <f>E496</f>
        <v>1000000</v>
      </c>
      <c r="F495" s="30">
        <f t="shared" si="80"/>
        <v>100</v>
      </c>
    </row>
    <row r="496" spans="1:6" s="77" customFormat="1" ht="34.5" customHeight="1" outlineLevel="3" x14ac:dyDescent="0.2">
      <c r="A496" s="32" t="s">
        <v>114</v>
      </c>
      <c r="B496" s="19" t="s">
        <v>495</v>
      </c>
      <c r="C496" s="19" t="s">
        <v>43</v>
      </c>
      <c r="D496" s="29">
        <f>D497</f>
        <v>1000000</v>
      </c>
      <c r="E496" s="29">
        <f>E497</f>
        <v>1000000</v>
      </c>
      <c r="F496" s="30">
        <f t="shared" si="80"/>
        <v>100</v>
      </c>
    </row>
    <row r="497" spans="1:6" s="77" customFormat="1" ht="34.5" customHeight="1" outlineLevel="3" x14ac:dyDescent="0.2">
      <c r="A497" s="32" t="s">
        <v>44</v>
      </c>
      <c r="B497" s="19" t="s">
        <v>495</v>
      </c>
      <c r="C497" s="19" t="s">
        <v>7</v>
      </c>
      <c r="D497" s="29">
        <v>1000000</v>
      </c>
      <c r="E497" s="29">
        <v>1000000</v>
      </c>
      <c r="F497" s="30">
        <f t="shared" si="80"/>
        <v>100</v>
      </c>
    </row>
    <row r="498" spans="1:6" s="37" customFormat="1" ht="38.25" customHeight="1" x14ac:dyDescent="0.2">
      <c r="A498" s="38" t="s">
        <v>379</v>
      </c>
      <c r="B498" s="39" t="s">
        <v>380</v>
      </c>
      <c r="C498" s="39" t="s">
        <v>1</v>
      </c>
      <c r="D498" s="36">
        <f t="shared" ref="D498:E501" si="81">D499</f>
        <v>300000</v>
      </c>
      <c r="E498" s="36">
        <f t="shared" si="81"/>
        <v>200000</v>
      </c>
      <c r="F498" s="17">
        <f t="shared" ref="F498:F544" si="82">E498/D498*100</f>
        <v>66.666666666666657</v>
      </c>
    </row>
    <row r="499" spans="1:6" s="57" customFormat="1" ht="38.25" customHeight="1" x14ac:dyDescent="0.2">
      <c r="A499" s="54" t="s">
        <v>377</v>
      </c>
      <c r="B499" s="53" t="s">
        <v>378</v>
      </c>
      <c r="C499" s="53" t="s">
        <v>1</v>
      </c>
      <c r="D499" s="60">
        <f t="shared" si="81"/>
        <v>300000</v>
      </c>
      <c r="E499" s="60">
        <f t="shared" si="81"/>
        <v>200000</v>
      </c>
      <c r="F499" s="83">
        <f t="shared" si="82"/>
        <v>66.666666666666657</v>
      </c>
    </row>
    <row r="500" spans="1:6" s="63" customFormat="1" ht="38.25" customHeight="1" x14ac:dyDescent="0.2">
      <c r="A500" s="21" t="s">
        <v>376</v>
      </c>
      <c r="B500" s="22" t="s">
        <v>375</v>
      </c>
      <c r="C500" s="22" t="s">
        <v>1</v>
      </c>
      <c r="D500" s="29">
        <f t="shared" si="81"/>
        <v>300000</v>
      </c>
      <c r="E500" s="29">
        <f t="shared" si="81"/>
        <v>200000</v>
      </c>
      <c r="F500" s="30">
        <f t="shared" si="82"/>
        <v>66.666666666666657</v>
      </c>
    </row>
    <row r="501" spans="1:6" s="63" customFormat="1" ht="38.25" customHeight="1" x14ac:dyDescent="0.2">
      <c r="A501" s="27" t="s">
        <v>68</v>
      </c>
      <c r="B501" s="22" t="s">
        <v>375</v>
      </c>
      <c r="C501" s="22" t="s">
        <v>50</v>
      </c>
      <c r="D501" s="29">
        <f t="shared" si="81"/>
        <v>300000</v>
      </c>
      <c r="E501" s="29">
        <f t="shared" si="81"/>
        <v>200000</v>
      </c>
      <c r="F501" s="30">
        <f t="shared" si="82"/>
        <v>66.666666666666657</v>
      </c>
    </row>
    <row r="502" spans="1:6" s="63" customFormat="1" ht="53.25" customHeight="1" x14ac:dyDescent="0.2">
      <c r="A502" s="27" t="s">
        <v>360</v>
      </c>
      <c r="B502" s="22" t="s">
        <v>375</v>
      </c>
      <c r="C502" s="22" t="s">
        <v>361</v>
      </c>
      <c r="D502" s="29">
        <v>300000</v>
      </c>
      <c r="E502" s="29">
        <v>200000</v>
      </c>
      <c r="F502" s="30">
        <f t="shared" si="82"/>
        <v>66.666666666666657</v>
      </c>
    </row>
    <row r="503" spans="1:6" s="37" customFormat="1" ht="32.25" customHeight="1" x14ac:dyDescent="0.2">
      <c r="A503" s="66" t="s">
        <v>2</v>
      </c>
      <c r="B503" s="25" t="s">
        <v>36</v>
      </c>
      <c r="C503" s="25" t="s">
        <v>1</v>
      </c>
      <c r="D503" s="67">
        <f>D504</f>
        <v>196622089.31999999</v>
      </c>
      <c r="E503" s="67">
        <f t="shared" ref="E503:F503" si="83">E504</f>
        <v>174450982.91000003</v>
      </c>
      <c r="F503" s="67">
        <f t="shared" si="83"/>
        <v>88.724000194140558</v>
      </c>
    </row>
    <row r="504" spans="1:6" s="63" customFormat="1" ht="38.25" customHeight="1" outlineLevel="5" x14ac:dyDescent="0.2">
      <c r="A504" s="20" t="s">
        <v>37</v>
      </c>
      <c r="B504" s="19" t="s">
        <v>38</v>
      </c>
      <c r="C504" s="19" t="s">
        <v>1</v>
      </c>
      <c r="D504" s="29">
        <f>D505+D512+D518+D521+D524+D531+D534+D537+D542+D545+D548+D555+D560+D565+D568+D573+D578+D581+D584+D589+D515</f>
        <v>196622089.31999999</v>
      </c>
      <c r="E504" s="29">
        <f>E505+E512+E518+E521+E524+E531+E534+E537+E542+E545+E548+E555+E560+E565+E568+E573+E578+E581+E584+E589+E515</f>
        <v>174450982.91000003</v>
      </c>
      <c r="F504" s="30">
        <f t="shared" ref="F504:F541" si="84">E504/D504*100</f>
        <v>88.724000194140558</v>
      </c>
    </row>
    <row r="505" spans="1:6" s="63" customFormat="1" ht="33" customHeight="1" outlineLevel="3" x14ac:dyDescent="0.2">
      <c r="A505" s="18" t="s">
        <v>216</v>
      </c>
      <c r="B505" s="19" t="s">
        <v>47</v>
      </c>
      <c r="C505" s="22" t="s">
        <v>1</v>
      </c>
      <c r="D505" s="29">
        <f>D506+D508+D510</f>
        <v>13258500</v>
      </c>
      <c r="E505" s="29">
        <f>E506+E508+E510</f>
        <v>2977780.5</v>
      </c>
      <c r="F505" s="30">
        <f t="shared" si="84"/>
        <v>22.4594071727571</v>
      </c>
    </row>
    <row r="506" spans="1:6" s="63" customFormat="1" ht="31.5" customHeight="1" outlineLevel="3" x14ac:dyDescent="0.2">
      <c r="A506" s="27" t="s">
        <v>114</v>
      </c>
      <c r="B506" s="28" t="s">
        <v>47</v>
      </c>
      <c r="C506" s="28" t="s">
        <v>43</v>
      </c>
      <c r="D506" s="29">
        <f>D507</f>
        <v>1847780.5</v>
      </c>
      <c r="E506" s="29">
        <f>E507</f>
        <v>1847780.5</v>
      </c>
      <c r="F506" s="30">
        <f t="shared" si="84"/>
        <v>100</v>
      </c>
    </row>
    <row r="507" spans="1:6" s="63" customFormat="1" ht="31.5" customHeight="1" outlineLevel="3" x14ac:dyDescent="0.2">
      <c r="A507" s="27" t="s">
        <v>44</v>
      </c>
      <c r="B507" s="28" t="s">
        <v>47</v>
      </c>
      <c r="C507" s="28" t="s">
        <v>7</v>
      </c>
      <c r="D507" s="29">
        <v>1847780.5</v>
      </c>
      <c r="E507" s="29">
        <v>1847780.5</v>
      </c>
      <c r="F507" s="30">
        <f t="shared" si="84"/>
        <v>100</v>
      </c>
    </row>
    <row r="508" spans="1:6" s="63" customFormat="1" ht="24" customHeight="1" x14ac:dyDescent="0.2">
      <c r="A508" s="18" t="s">
        <v>85</v>
      </c>
      <c r="B508" s="22" t="s">
        <v>47</v>
      </c>
      <c r="C508" s="22" t="s">
        <v>86</v>
      </c>
      <c r="D508" s="29">
        <f>D509</f>
        <v>1130000</v>
      </c>
      <c r="E508" s="29">
        <f>E509</f>
        <v>1130000</v>
      </c>
      <c r="F508" s="30">
        <f t="shared" si="84"/>
        <v>100</v>
      </c>
    </row>
    <row r="509" spans="1:6" s="63" customFormat="1" ht="32.25" customHeight="1" x14ac:dyDescent="0.2">
      <c r="A509" s="18" t="s">
        <v>29</v>
      </c>
      <c r="B509" s="22" t="s">
        <v>47</v>
      </c>
      <c r="C509" s="22" t="s">
        <v>30</v>
      </c>
      <c r="D509" s="29">
        <v>1130000</v>
      </c>
      <c r="E509" s="29">
        <v>1130000</v>
      </c>
      <c r="F509" s="30">
        <f t="shared" si="84"/>
        <v>100</v>
      </c>
    </row>
    <row r="510" spans="1:6" s="63" customFormat="1" ht="24" customHeight="1" outlineLevel="3" x14ac:dyDescent="0.2">
      <c r="A510" s="20" t="s">
        <v>45</v>
      </c>
      <c r="B510" s="19" t="s">
        <v>47</v>
      </c>
      <c r="C510" s="19" t="s">
        <v>46</v>
      </c>
      <c r="D510" s="29">
        <f>D511</f>
        <v>10280719.5</v>
      </c>
      <c r="E510" s="29">
        <f>E511</f>
        <v>0</v>
      </c>
      <c r="F510" s="30">
        <f t="shared" si="84"/>
        <v>0</v>
      </c>
    </row>
    <row r="511" spans="1:6" s="63" customFormat="1" ht="21.75" customHeight="1" outlineLevel="1" x14ac:dyDescent="0.2">
      <c r="A511" s="18" t="s">
        <v>10</v>
      </c>
      <c r="B511" s="19" t="s">
        <v>47</v>
      </c>
      <c r="C511" s="22" t="s">
        <v>11</v>
      </c>
      <c r="D511" s="29">
        <v>10280719.5</v>
      </c>
      <c r="E511" s="30">
        <v>0</v>
      </c>
      <c r="F511" s="30">
        <f t="shared" si="84"/>
        <v>0</v>
      </c>
    </row>
    <row r="512" spans="1:6" s="63" customFormat="1" ht="36.75" customHeight="1" x14ac:dyDescent="0.2">
      <c r="A512" s="18" t="s">
        <v>263</v>
      </c>
      <c r="B512" s="19" t="s">
        <v>256</v>
      </c>
      <c r="C512" s="22" t="s">
        <v>1</v>
      </c>
      <c r="D512" s="29">
        <f>D513</f>
        <v>69081.5</v>
      </c>
      <c r="E512" s="29">
        <f>E513</f>
        <v>69081.5</v>
      </c>
      <c r="F512" s="30">
        <f t="shared" si="84"/>
        <v>100</v>
      </c>
    </row>
    <row r="513" spans="1:6" s="63" customFormat="1" ht="23.25" customHeight="1" x14ac:dyDescent="0.2">
      <c r="A513" s="18" t="s">
        <v>45</v>
      </c>
      <c r="B513" s="19" t="s">
        <v>256</v>
      </c>
      <c r="C513" s="22" t="s">
        <v>46</v>
      </c>
      <c r="D513" s="29">
        <f>D514</f>
        <v>69081.5</v>
      </c>
      <c r="E513" s="29">
        <f>E514</f>
        <v>69081.5</v>
      </c>
      <c r="F513" s="30">
        <f t="shared" si="84"/>
        <v>100</v>
      </c>
    </row>
    <row r="514" spans="1:6" s="63" customFormat="1" ht="23.25" customHeight="1" x14ac:dyDescent="0.2">
      <c r="A514" s="18" t="s">
        <v>262</v>
      </c>
      <c r="B514" s="19" t="s">
        <v>256</v>
      </c>
      <c r="C514" s="22" t="s">
        <v>255</v>
      </c>
      <c r="D514" s="29">
        <v>69081.5</v>
      </c>
      <c r="E514" s="29">
        <v>69081.5</v>
      </c>
      <c r="F514" s="30">
        <f t="shared" si="84"/>
        <v>100</v>
      </c>
    </row>
    <row r="515" spans="1:6" s="77" customFormat="1" ht="23.25" customHeight="1" x14ac:dyDescent="0.2">
      <c r="A515" s="18" t="s">
        <v>502</v>
      </c>
      <c r="B515" s="19" t="s">
        <v>500</v>
      </c>
      <c r="C515" s="22" t="s">
        <v>1</v>
      </c>
      <c r="D515" s="29">
        <f>D516</f>
        <v>1070300</v>
      </c>
      <c r="E515" s="29">
        <f>E516</f>
        <v>1070300</v>
      </c>
      <c r="F515" s="30">
        <f t="shared" si="84"/>
        <v>100</v>
      </c>
    </row>
    <row r="516" spans="1:6" s="77" customFormat="1" ht="23.25" customHeight="1" x14ac:dyDescent="0.2">
      <c r="A516" s="18" t="s">
        <v>45</v>
      </c>
      <c r="B516" s="19" t="s">
        <v>500</v>
      </c>
      <c r="C516" s="22" t="s">
        <v>46</v>
      </c>
      <c r="D516" s="29">
        <f>D517</f>
        <v>1070300</v>
      </c>
      <c r="E516" s="29">
        <f>E517</f>
        <v>1070300</v>
      </c>
      <c r="F516" s="30">
        <f t="shared" si="84"/>
        <v>100</v>
      </c>
    </row>
    <row r="517" spans="1:6" s="77" customFormat="1" ht="23.25" customHeight="1" x14ac:dyDescent="0.2">
      <c r="A517" s="18" t="s">
        <v>503</v>
      </c>
      <c r="B517" s="19" t="s">
        <v>500</v>
      </c>
      <c r="C517" s="22" t="s">
        <v>501</v>
      </c>
      <c r="D517" s="29">
        <v>1070300</v>
      </c>
      <c r="E517" s="29">
        <v>1070300</v>
      </c>
      <c r="F517" s="30">
        <f t="shared" si="84"/>
        <v>100</v>
      </c>
    </row>
    <row r="518" spans="1:6" s="63" customFormat="1" ht="19.5" customHeight="1" x14ac:dyDescent="0.2">
      <c r="A518" s="18" t="s">
        <v>3</v>
      </c>
      <c r="B518" s="19" t="s">
        <v>39</v>
      </c>
      <c r="C518" s="19" t="s">
        <v>1</v>
      </c>
      <c r="D518" s="61">
        <f>D519</f>
        <v>3727235.73</v>
      </c>
      <c r="E518" s="61">
        <f>E519</f>
        <v>3696039.52</v>
      </c>
      <c r="F518" s="30">
        <f t="shared" si="84"/>
        <v>99.163020204252021</v>
      </c>
    </row>
    <row r="519" spans="1:6" s="63" customFormat="1" ht="54.75" customHeight="1" x14ac:dyDescent="0.2">
      <c r="A519" s="18" t="s">
        <v>138</v>
      </c>
      <c r="B519" s="19" t="s">
        <v>39</v>
      </c>
      <c r="C519" s="19" t="s">
        <v>40</v>
      </c>
      <c r="D519" s="61">
        <f>D520</f>
        <v>3727235.73</v>
      </c>
      <c r="E519" s="61">
        <f>E520</f>
        <v>3696039.52</v>
      </c>
      <c r="F519" s="30">
        <f t="shared" si="84"/>
        <v>99.163020204252021</v>
      </c>
    </row>
    <row r="520" spans="1:6" s="63" customFormat="1" ht="30.75" customHeight="1" x14ac:dyDescent="0.2">
      <c r="A520" s="18" t="s">
        <v>139</v>
      </c>
      <c r="B520" s="19" t="s">
        <v>39</v>
      </c>
      <c r="C520" s="19" t="s">
        <v>4</v>
      </c>
      <c r="D520" s="61">
        <v>3727235.73</v>
      </c>
      <c r="E520" s="61">
        <v>3696039.52</v>
      </c>
      <c r="F520" s="30">
        <f t="shared" si="84"/>
        <v>99.163020204252021</v>
      </c>
    </row>
    <row r="521" spans="1:6" s="63" customFormat="1" ht="33.75" customHeight="1" x14ac:dyDescent="0.2">
      <c r="A521" s="32" t="s">
        <v>5</v>
      </c>
      <c r="B521" s="28" t="s">
        <v>41</v>
      </c>
      <c r="C521" s="31" t="s">
        <v>1</v>
      </c>
      <c r="D521" s="29">
        <f>D522</f>
        <v>3442687.21</v>
      </c>
      <c r="E521" s="29">
        <f>E522</f>
        <v>3366683.91</v>
      </c>
      <c r="F521" s="30">
        <f t="shared" si="84"/>
        <v>97.792326303149693</v>
      </c>
    </row>
    <row r="522" spans="1:6" s="63" customFormat="1" ht="58.5" customHeight="1" x14ac:dyDescent="0.2">
      <c r="A522" s="18" t="s">
        <v>138</v>
      </c>
      <c r="B522" s="19" t="s">
        <v>41</v>
      </c>
      <c r="C522" s="22" t="s">
        <v>40</v>
      </c>
      <c r="D522" s="29">
        <f>D523</f>
        <v>3442687.21</v>
      </c>
      <c r="E522" s="29">
        <f>E523</f>
        <v>3366683.91</v>
      </c>
      <c r="F522" s="30">
        <f t="shared" si="84"/>
        <v>97.792326303149693</v>
      </c>
    </row>
    <row r="523" spans="1:6" s="63" customFormat="1" ht="34.5" customHeight="1" x14ac:dyDescent="0.2">
      <c r="A523" s="18" t="s">
        <v>139</v>
      </c>
      <c r="B523" s="19" t="s">
        <v>41</v>
      </c>
      <c r="C523" s="22" t="s">
        <v>4</v>
      </c>
      <c r="D523" s="29">
        <v>3442687.21</v>
      </c>
      <c r="E523" s="29">
        <v>3366683.91</v>
      </c>
      <c r="F523" s="30">
        <f t="shared" si="84"/>
        <v>97.792326303149693</v>
      </c>
    </row>
    <row r="524" spans="1:6" s="63" customFormat="1" ht="30.75" customHeight="1" x14ac:dyDescent="0.2">
      <c r="A524" s="32" t="s">
        <v>6</v>
      </c>
      <c r="B524" s="28" t="s">
        <v>42</v>
      </c>
      <c r="C524" s="31" t="s">
        <v>1</v>
      </c>
      <c r="D524" s="29">
        <f>D525+D527+D529</f>
        <v>81530678.649999991</v>
      </c>
      <c r="E524" s="29">
        <f>E525+E527+E529</f>
        <v>73739963.530000001</v>
      </c>
      <c r="F524" s="30">
        <f t="shared" si="84"/>
        <v>90.444437297714074</v>
      </c>
    </row>
    <row r="525" spans="1:6" s="63" customFormat="1" ht="56.25" customHeight="1" outlineLevel="1" x14ac:dyDescent="0.2">
      <c r="A525" s="18" t="s">
        <v>138</v>
      </c>
      <c r="B525" s="19" t="s">
        <v>42</v>
      </c>
      <c r="C525" s="22" t="s">
        <v>40</v>
      </c>
      <c r="D525" s="29">
        <f>D526</f>
        <v>81025258.989999995</v>
      </c>
      <c r="E525" s="29">
        <f>E526</f>
        <v>73251887.680000007</v>
      </c>
      <c r="F525" s="30">
        <f t="shared" si="84"/>
        <v>90.406237009425212</v>
      </c>
    </row>
    <row r="526" spans="1:6" s="63" customFormat="1" ht="33" customHeight="1" outlineLevel="2" x14ac:dyDescent="0.2">
      <c r="A526" s="18" t="s">
        <v>139</v>
      </c>
      <c r="B526" s="19" t="s">
        <v>42</v>
      </c>
      <c r="C526" s="22" t="s">
        <v>4</v>
      </c>
      <c r="D526" s="29">
        <v>81025258.989999995</v>
      </c>
      <c r="E526" s="29">
        <v>73251887.680000007</v>
      </c>
      <c r="F526" s="30">
        <f t="shared" si="84"/>
        <v>90.406237009425212</v>
      </c>
    </row>
    <row r="527" spans="1:6" s="64" customFormat="1" ht="30.75" customHeight="1" x14ac:dyDescent="0.2">
      <c r="A527" s="18" t="s">
        <v>114</v>
      </c>
      <c r="B527" s="19" t="s">
        <v>42</v>
      </c>
      <c r="C527" s="22" t="s">
        <v>43</v>
      </c>
      <c r="D527" s="29">
        <f>D528</f>
        <v>353999.11</v>
      </c>
      <c r="E527" s="29">
        <f>E528</f>
        <v>338155.3</v>
      </c>
      <c r="F527" s="30">
        <f t="shared" si="84"/>
        <v>95.524336205252041</v>
      </c>
    </row>
    <row r="528" spans="1:6" s="64" customFormat="1" ht="34.5" customHeight="1" x14ac:dyDescent="0.2">
      <c r="A528" s="18" t="s">
        <v>44</v>
      </c>
      <c r="B528" s="19" t="s">
        <v>42</v>
      </c>
      <c r="C528" s="22" t="s">
        <v>7</v>
      </c>
      <c r="D528" s="29">
        <v>353999.11</v>
      </c>
      <c r="E528" s="29">
        <v>338155.3</v>
      </c>
      <c r="F528" s="30">
        <f t="shared" si="84"/>
        <v>95.524336205252041</v>
      </c>
    </row>
    <row r="529" spans="1:6" s="63" customFormat="1" ht="20.25" customHeight="1" outlineLevel="3" x14ac:dyDescent="0.2">
      <c r="A529" s="44" t="s">
        <v>45</v>
      </c>
      <c r="B529" s="28" t="s">
        <v>42</v>
      </c>
      <c r="C529" s="28" t="s">
        <v>46</v>
      </c>
      <c r="D529" s="29">
        <f>D530</f>
        <v>151420.54999999999</v>
      </c>
      <c r="E529" s="29">
        <f>E530</f>
        <v>149920.54999999999</v>
      </c>
      <c r="F529" s="30">
        <f t="shared" si="84"/>
        <v>99.009381487519363</v>
      </c>
    </row>
    <row r="530" spans="1:6" s="63" customFormat="1" ht="22.5" customHeight="1" outlineLevel="2" x14ac:dyDescent="0.2">
      <c r="A530" s="27" t="s">
        <v>8</v>
      </c>
      <c r="B530" s="28" t="s">
        <v>42</v>
      </c>
      <c r="C530" s="28" t="s">
        <v>9</v>
      </c>
      <c r="D530" s="29">
        <v>151420.54999999999</v>
      </c>
      <c r="E530" s="29">
        <v>149920.54999999999</v>
      </c>
      <c r="F530" s="30">
        <f t="shared" si="84"/>
        <v>99.009381487519363</v>
      </c>
    </row>
    <row r="531" spans="1:6" s="63" customFormat="1" ht="22.5" customHeight="1" x14ac:dyDescent="0.2">
      <c r="A531" s="18" t="s">
        <v>22</v>
      </c>
      <c r="B531" s="22" t="s">
        <v>96</v>
      </c>
      <c r="C531" s="22" t="s">
        <v>1</v>
      </c>
      <c r="D531" s="29">
        <f>D532</f>
        <v>3023265.56</v>
      </c>
      <c r="E531" s="29">
        <f>E532</f>
        <v>3023265.56</v>
      </c>
      <c r="F531" s="30">
        <f t="shared" si="84"/>
        <v>100</v>
      </c>
    </row>
    <row r="532" spans="1:6" s="63" customFormat="1" ht="18" customHeight="1" x14ac:dyDescent="0.2">
      <c r="A532" s="18" t="s">
        <v>85</v>
      </c>
      <c r="B532" s="22" t="s">
        <v>96</v>
      </c>
      <c r="C532" s="22" t="s">
        <v>86</v>
      </c>
      <c r="D532" s="29">
        <f>D533</f>
        <v>3023265.56</v>
      </c>
      <c r="E532" s="29">
        <f>E533</f>
        <v>3023265.56</v>
      </c>
      <c r="F532" s="30">
        <f t="shared" si="84"/>
        <v>100</v>
      </c>
    </row>
    <row r="533" spans="1:6" s="63" customFormat="1" ht="20.25" customHeight="1" x14ac:dyDescent="0.2">
      <c r="A533" s="18" t="s">
        <v>23</v>
      </c>
      <c r="B533" s="22" t="s">
        <v>96</v>
      </c>
      <c r="C533" s="22" t="s">
        <v>24</v>
      </c>
      <c r="D533" s="29">
        <v>3023265.56</v>
      </c>
      <c r="E533" s="29">
        <v>3023265.56</v>
      </c>
      <c r="F533" s="30">
        <f t="shared" si="84"/>
        <v>100</v>
      </c>
    </row>
    <row r="534" spans="1:6" s="63" customFormat="1" ht="60" customHeight="1" outlineLevel="2" x14ac:dyDescent="0.2">
      <c r="A534" s="32" t="s">
        <v>257</v>
      </c>
      <c r="B534" s="28" t="s">
        <v>259</v>
      </c>
      <c r="C534" s="28" t="s">
        <v>1</v>
      </c>
      <c r="D534" s="29">
        <f>D535</f>
        <v>3427868.68</v>
      </c>
      <c r="E534" s="29">
        <f>E535</f>
        <v>3348863.02</v>
      </c>
      <c r="F534" s="30">
        <f t="shared" si="84"/>
        <v>97.695195838132278</v>
      </c>
    </row>
    <row r="535" spans="1:6" s="63" customFormat="1" ht="59.25" customHeight="1" outlineLevel="2" x14ac:dyDescent="0.2">
      <c r="A535" s="32" t="s">
        <v>138</v>
      </c>
      <c r="B535" s="28" t="s">
        <v>259</v>
      </c>
      <c r="C535" s="28" t="s">
        <v>40</v>
      </c>
      <c r="D535" s="29">
        <f>D536</f>
        <v>3427868.68</v>
      </c>
      <c r="E535" s="29">
        <f>E536</f>
        <v>3348863.02</v>
      </c>
      <c r="F535" s="30">
        <f t="shared" si="84"/>
        <v>97.695195838132278</v>
      </c>
    </row>
    <row r="536" spans="1:6" s="63" customFormat="1" ht="35.25" customHeight="1" outlineLevel="2" x14ac:dyDescent="0.2">
      <c r="A536" s="32" t="s">
        <v>258</v>
      </c>
      <c r="B536" s="28" t="s">
        <v>259</v>
      </c>
      <c r="C536" s="28" t="s">
        <v>4</v>
      </c>
      <c r="D536" s="29">
        <v>3427868.68</v>
      </c>
      <c r="E536" s="29">
        <v>3348863.02</v>
      </c>
      <c r="F536" s="30">
        <f t="shared" si="84"/>
        <v>97.695195838132278</v>
      </c>
    </row>
    <row r="537" spans="1:6" s="63" customFormat="1" ht="39.75" customHeight="1" outlineLevel="4" x14ac:dyDescent="0.2">
      <c r="A537" s="27" t="s">
        <v>274</v>
      </c>
      <c r="B537" s="28" t="s">
        <v>275</v>
      </c>
      <c r="C537" s="28" t="s">
        <v>1</v>
      </c>
      <c r="D537" s="29">
        <f>D538+D540</f>
        <v>598758</v>
      </c>
      <c r="E537" s="29">
        <f>E538+E540</f>
        <v>598758</v>
      </c>
      <c r="F537" s="30">
        <f t="shared" si="84"/>
        <v>100</v>
      </c>
    </row>
    <row r="538" spans="1:6" s="63" customFormat="1" ht="59.25" customHeight="1" outlineLevel="4" x14ac:dyDescent="0.2">
      <c r="A538" s="18" t="s">
        <v>138</v>
      </c>
      <c r="B538" s="19" t="s">
        <v>275</v>
      </c>
      <c r="C538" s="19" t="s">
        <v>40</v>
      </c>
      <c r="D538" s="29">
        <f>D539</f>
        <v>584366.63</v>
      </c>
      <c r="E538" s="29">
        <f>E539</f>
        <v>584366.63</v>
      </c>
      <c r="F538" s="30">
        <f t="shared" si="84"/>
        <v>100</v>
      </c>
    </row>
    <row r="539" spans="1:6" s="63" customFormat="1" ht="39.75" customHeight="1" outlineLevel="4" x14ac:dyDescent="0.2">
      <c r="A539" s="18" t="s">
        <v>140</v>
      </c>
      <c r="B539" s="19" t="s">
        <v>275</v>
      </c>
      <c r="C539" s="19" t="s">
        <v>4</v>
      </c>
      <c r="D539" s="29">
        <v>584366.63</v>
      </c>
      <c r="E539" s="29">
        <v>584366.63</v>
      </c>
      <c r="F539" s="30">
        <f t="shared" si="84"/>
        <v>100</v>
      </c>
    </row>
    <row r="540" spans="1:6" s="77" customFormat="1" ht="39.75" customHeight="1" outlineLevel="4" x14ac:dyDescent="0.2">
      <c r="A540" s="18" t="s">
        <v>418</v>
      </c>
      <c r="B540" s="19" t="s">
        <v>275</v>
      </c>
      <c r="C540" s="19" t="s">
        <v>43</v>
      </c>
      <c r="D540" s="29">
        <f>D541</f>
        <v>14391.37</v>
      </c>
      <c r="E540" s="29">
        <f>E541</f>
        <v>14391.37</v>
      </c>
      <c r="F540" s="30">
        <f t="shared" si="84"/>
        <v>100</v>
      </c>
    </row>
    <row r="541" spans="1:6" s="77" customFormat="1" ht="39.75" customHeight="1" outlineLevel="4" x14ac:dyDescent="0.2">
      <c r="A541" s="18" t="s">
        <v>44</v>
      </c>
      <c r="B541" s="19" t="s">
        <v>275</v>
      </c>
      <c r="C541" s="19" t="s">
        <v>7</v>
      </c>
      <c r="D541" s="29">
        <v>14391.37</v>
      </c>
      <c r="E541" s="29">
        <v>14391.37</v>
      </c>
      <c r="F541" s="30">
        <f t="shared" si="84"/>
        <v>100</v>
      </c>
    </row>
    <row r="542" spans="1:6" s="63" customFormat="1" ht="54.75" customHeight="1" outlineLevel="3" x14ac:dyDescent="0.2">
      <c r="A542" s="21" t="s">
        <v>127</v>
      </c>
      <c r="B542" s="19" t="s">
        <v>128</v>
      </c>
      <c r="C542" s="22" t="s">
        <v>1</v>
      </c>
      <c r="D542" s="29">
        <f>D543</f>
        <v>18260</v>
      </c>
      <c r="E542" s="29">
        <f>E543</f>
        <v>18260</v>
      </c>
      <c r="F542" s="30">
        <f t="shared" si="82"/>
        <v>100</v>
      </c>
    </row>
    <row r="543" spans="1:6" s="63" customFormat="1" ht="31.5" customHeight="1" outlineLevel="3" x14ac:dyDescent="0.2">
      <c r="A543" s="21" t="s">
        <v>114</v>
      </c>
      <c r="B543" s="19" t="s">
        <v>128</v>
      </c>
      <c r="C543" s="22" t="s">
        <v>43</v>
      </c>
      <c r="D543" s="29">
        <f>D544</f>
        <v>18260</v>
      </c>
      <c r="E543" s="29">
        <f>E544</f>
        <v>18260</v>
      </c>
      <c r="F543" s="30">
        <f t="shared" si="82"/>
        <v>100</v>
      </c>
    </row>
    <row r="544" spans="1:6" s="63" customFormat="1" ht="31.5" customHeight="1" outlineLevel="5" x14ac:dyDescent="0.2">
      <c r="A544" s="21" t="s">
        <v>44</v>
      </c>
      <c r="B544" s="19" t="s">
        <v>128</v>
      </c>
      <c r="C544" s="22" t="s">
        <v>7</v>
      </c>
      <c r="D544" s="29">
        <v>18260</v>
      </c>
      <c r="E544" s="29">
        <v>18260</v>
      </c>
      <c r="F544" s="30">
        <f t="shared" si="82"/>
        <v>100</v>
      </c>
    </row>
    <row r="545" spans="1:6" s="63" customFormat="1" ht="27.75" customHeight="1" outlineLevel="2" x14ac:dyDescent="0.2">
      <c r="A545" s="32" t="s">
        <v>16</v>
      </c>
      <c r="B545" s="28" t="s">
        <v>54</v>
      </c>
      <c r="C545" s="28" t="s">
        <v>1</v>
      </c>
      <c r="D545" s="29">
        <f>D546</f>
        <v>1447646</v>
      </c>
      <c r="E545" s="29">
        <f>E546</f>
        <v>1447646</v>
      </c>
      <c r="F545" s="30">
        <f t="shared" ref="F545:F562" si="85">E545/D545*100</f>
        <v>100</v>
      </c>
    </row>
    <row r="546" spans="1:6" s="63" customFormat="1" ht="57.75" customHeight="1" outlineLevel="2" x14ac:dyDescent="0.2">
      <c r="A546" s="27" t="s">
        <v>138</v>
      </c>
      <c r="B546" s="28" t="s">
        <v>54</v>
      </c>
      <c r="C546" s="28" t="s">
        <v>40</v>
      </c>
      <c r="D546" s="29">
        <f>D547</f>
        <v>1447646</v>
      </c>
      <c r="E546" s="29">
        <f>E547</f>
        <v>1447646</v>
      </c>
      <c r="F546" s="30">
        <f t="shared" si="85"/>
        <v>100</v>
      </c>
    </row>
    <row r="547" spans="1:6" s="63" customFormat="1" ht="33" customHeight="1" outlineLevel="2" x14ac:dyDescent="0.2">
      <c r="A547" s="27" t="s">
        <v>139</v>
      </c>
      <c r="B547" s="28" t="s">
        <v>54</v>
      </c>
      <c r="C547" s="28" t="s">
        <v>4</v>
      </c>
      <c r="D547" s="29">
        <v>1447646</v>
      </c>
      <c r="E547" s="29">
        <v>1447646</v>
      </c>
      <c r="F547" s="30">
        <f t="shared" si="85"/>
        <v>100</v>
      </c>
    </row>
    <row r="548" spans="1:6" s="63" customFormat="1" ht="23.25" customHeight="1" outlineLevel="2" x14ac:dyDescent="0.2">
      <c r="A548" s="27" t="s">
        <v>13</v>
      </c>
      <c r="B548" s="28" t="s">
        <v>53</v>
      </c>
      <c r="C548" s="31" t="s">
        <v>1</v>
      </c>
      <c r="D548" s="29">
        <f>D549+D551+D553</f>
        <v>56021515.219999999</v>
      </c>
      <c r="E548" s="29">
        <f>E549+E551+E553</f>
        <v>52511850.320000008</v>
      </c>
      <c r="F548" s="30">
        <f t="shared" si="85"/>
        <v>93.73514820829584</v>
      </c>
    </row>
    <row r="549" spans="1:6" s="63" customFormat="1" ht="63.75" outlineLevel="2" x14ac:dyDescent="0.2">
      <c r="A549" s="27" t="s">
        <v>138</v>
      </c>
      <c r="B549" s="28" t="s">
        <v>53</v>
      </c>
      <c r="C549" s="28" t="s">
        <v>40</v>
      </c>
      <c r="D549" s="29">
        <f>D550</f>
        <v>33908965.219999999</v>
      </c>
      <c r="E549" s="29">
        <f>E550</f>
        <v>33908953.810000002</v>
      </c>
      <c r="F549" s="30">
        <f t="shared" si="85"/>
        <v>99.99996635108171</v>
      </c>
    </row>
    <row r="550" spans="1:6" s="63" customFormat="1" ht="24.75" customHeight="1" outlineLevel="2" x14ac:dyDescent="0.2">
      <c r="A550" s="27" t="s">
        <v>14</v>
      </c>
      <c r="B550" s="28" t="s">
        <v>53</v>
      </c>
      <c r="C550" s="28" t="s">
        <v>15</v>
      </c>
      <c r="D550" s="29">
        <v>33908965.219999999</v>
      </c>
      <c r="E550" s="29">
        <v>33908953.810000002</v>
      </c>
      <c r="F550" s="30">
        <f t="shared" si="85"/>
        <v>99.99996635108171</v>
      </c>
    </row>
    <row r="551" spans="1:6" s="63" customFormat="1" ht="36" customHeight="1" outlineLevel="2" x14ac:dyDescent="0.2">
      <c r="A551" s="27" t="s">
        <v>114</v>
      </c>
      <c r="B551" s="28" t="s">
        <v>53</v>
      </c>
      <c r="C551" s="28" t="s">
        <v>43</v>
      </c>
      <c r="D551" s="29">
        <f>D552</f>
        <v>21820500</v>
      </c>
      <c r="E551" s="29">
        <f>E552</f>
        <v>18367583.510000002</v>
      </c>
      <c r="F551" s="30">
        <f t="shared" si="85"/>
        <v>84.175814073921316</v>
      </c>
    </row>
    <row r="552" spans="1:6" s="63" customFormat="1" ht="33" customHeight="1" outlineLevel="2" x14ac:dyDescent="0.2">
      <c r="A552" s="32" t="s">
        <v>44</v>
      </c>
      <c r="B552" s="28" t="s">
        <v>53</v>
      </c>
      <c r="C552" s="28" t="s">
        <v>7</v>
      </c>
      <c r="D552" s="29">
        <v>21820500</v>
      </c>
      <c r="E552" s="29">
        <v>18367583.510000002</v>
      </c>
      <c r="F552" s="30">
        <f t="shared" si="85"/>
        <v>84.175814073921316</v>
      </c>
    </row>
    <row r="553" spans="1:6" s="63" customFormat="1" ht="18" customHeight="1" outlineLevel="2" x14ac:dyDescent="0.2">
      <c r="A553" s="44" t="s">
        <v>45</v>
      </c>
      <c r="B553" s="28" t="s">
        <v>53</v>
      </c>
      <c r="C553" s="28" t="s">
        <v>46</v>
      </c>
      <c r="D553" s="29">
        <f>D554</f>
        <v>292050</v>
      </c>
      <c r="E553" s="29">
        <f>E554</f>
        <v>235313</v>
      </c>
      <c r="F553" s="30">
        <f t="shared" si="85"/>
        <v>80.572847115219986</v>
      </c>
    </row>
    <row r="554" spans="1:6" s="8" customFormat="1" ht="19.5" customHeight="1" outlineLevel="2" x14ac:dyDescent="0.2">
      <c r="A554" s="27" t="s">
        <v>8</v>
      </c>
      <c r="B554" s="28" t="s">
        <v>53</v>
      </c>
      <c r="C554" s="28" t="s">
        <v>9</v>
      </c>
      <c r="D554" s="29">
        <v>292050</v>
      </c>
      <c r="E554" s="29">
        <v>235313</v>
      </c>
      <c r="F554" s="30">
        <f t="shared" si="85"/>
        <v>80.572847115219986</v>
      </c>
    </row>
    <row r="555" spans="1:6" s="63" customFormat="1" ht="36" customHeight="1" outlineLevel="1" x14ac:dyDescent="0.2">
      <c r="A555" s="32" t="s">
        <v>17</v>
      </c>
      <c r="B555" s="28" t="s">
        <v>55</v>
      </c>
      <c r="C555" s="31" t="s">
        <v>1</v>
      </c>
      <c r="D555" s="29">
        <f>D556+D558</f>
        <v>1663228.36</v>
      </c>
      <c r="E555" s="29">
        <f>E556+E558</f>
        <v>1663228.36</v>
      </c>
      <c r="F555" s="30">
        <f t="shared" si="85"/>
        <v>100</v>
      </c>
    </row>
    <row r="556" spans="1:6" s="63" customFormat="1" ht="56.25" customHeight="1" outlineLevel="4" x14ac:dyDescent="0.2">
      <c r="A556" s="27" t="s">
        <v>138</v>
      </c>
      <c r="B556" s="28" t="s">
        <v>55</v>
      </c>
      <c r="C556" s="31" t="s">
        <v>40</v>
      </c>
      <c r="D556" s="29">
        <f>D557</f>
        <v>1228277.31</v>
      </c>
      <c r="E556" s="29">
        <f>E557</f>
        <v>1228277.31</v>
      </c>
      <c r="F556" s="30">
        <f t="shared" si="85"/>
        <v>100</v>
      </c>
    </row>
    <row r="557" spans="1:6" s="63" customFormat="1" ht="33" customHeight="1" outlineLevel="4" x14ac:dyDescent="0.2">
      <c r="A557" s="27" t="s">
        <v>139</v>
      </c>
      <c r="B557" s="28" t="s">
        <v>55</v>
      </c>
      <c r="C557" s="31" t="s">
        <v>4</v>
      </c>
      <c r="D557" s="29">
        <v>1228277.31</v>
      </c>
      <c r="E557" s="29">
        <v>1228277.31</v>
      </c>
      <c r="F557" s="30">
        <f t="shared" si="85"/>
        <v>100</v>
      </c>
    </row>
    <row r="558" spans="1:6" s="63" customFormat="1" ht="39" customHeight="1" outlineLevel="4" x14ac:dyDescent="0.2">
      <c r="A558" s="27" t="s">
        <v>114</v>
      </c>
      <c r="B558" s="28" t="s">
        <v>55</v>
      </c>
      <c r="C558" s="31" t="s">
        <v>43</v>
      </c>
      <c r="D558" s="29">
        <f>D559</f>
        <v>434951.05</v>
      </c>
      <c r="E558" s="29">
        <f>E559</f>
        <v>434951.05</v>
      </c>
      <c r="F558" s="30">
        <f t="shared" si="85"/>
        <v>100</v>
      </c>
    </row>
    <row r="559" spans="1:6" s="63" customFormat="1" ht="30.75" customHeight="1" outlineLevel="4" x14ac:dyDescent="0.2">
      <c r="A559" s="32" t="s">
        <v>44</v>
      </c>
      <c r="B559" s="28" t="s">
        <v>55</v>
      </c>
      <c r="C559" s="31" t="s">
        <v>7</v>
      </c>
      <c r="D559" s="29">
        <v>434951.05</v>
      </c>
      <c r="E559" s="29">
        <v>434951.05</v>
      </c>
      <c r="F559" s="30">
        <f t="shared" si="85"/>
        <v>100</v>
      </c>
    </row>
    <row r="560" spans="1:6" s="63" customFormat="1" ht="32.25" customHeight="1" outlineLevel="4" x14ac:dyDescent="0.2">
      <c r="A560" s="32" t="s">
        <v>18</v>
      </c>
      <c r="B560" s="28" t="s">
        <v>56</v>
      </c>
      <c r="C560" s="31" t="s">
        <v>1</v>
      </c>
      <c r="D560" s="29">
        <f>D561+D563</f>
        <v>1251285.6399999999</v>
      </c>
      <c r="E560" s="29">
        <f>E561+E563</f>
        <v>1251285.6399999999</v>
      </c>
      <c r="F560" s="30">
        <f t="shared" si="85"/>
        <v>100</v>
      </c>
    </row>
    <row r="561" spans="1:6" s="63" customFormat="1" ht="60" customHeight="1" outlineLevel="4" x14ac:dyDescent="0.2">
      <c r="A561" s="27" t="s">
        <v>138</v>
      </c>
      <c r="B561" s="28" t="s">
        <v>56</v>
      </c>
      <c r="C561" s="31" t="s">
        <v>40</v>
      </c>
      <c r="D561" s="29">
        <f>D562</f>
        <v>1244085.6399999999</v>
      </c>
      <c r="E561" s="29">
        <f>E562</f>
        <v>1244085.6399999999</v>
      </c>
      <c r="F561" s="30">
        <f t="shared" si="85"/>
        <v>100</v>
      </c>
    </row>
    <row r="562" spans="1:6" s="63" customFormat="1" ht="33" customHeight="1" outlineLevel="4" x14ac:dyDescent="0.2">
      <c r="A562" s="27" t="s">
        <v>139</v>
      </c>
      <c r="B562" s="28" t="s">
        <v>56</v>
      </c>
      <c r="C562" s="31" t="s">
        <v>4</v>
      </c>
      <c r="D562" s="29">
        <v>1244085.6399999999</v>
      </c>
      <c r="E562" s="29">
        <v>1244085.6399999999</v>
      </c>
      <c r="F562" s="30">
        <f t="shared" si="85"/>
        <v>100</v>
      </c>
    </row>
    <row r="563" spans="1:6" s="63" customFormat="1" ht="34.5" customHeight="1" outlineLevel="4" x14ac:dyDescent="0.2">
      <c r="A563" s="27" t="s">
        <v>114</v>
      </c>
      <c r="B563" s="28" t="s">
        <v>56</v>
      </c>
      <c r="C563" s="31" t="s">
        <v>43</v>
      </c>
      <c r="D563" s="29">
        <f>D564</f>
        <v>7200</v>
      </c>
      <c r="E563" s="29">
        <f>E564</f>
        <v>7200</v>
      </c>
      <c r="F563" s="30">
        <f t="shared" ref="F563:F593" si="86">E563/D563*100</f>
        <v>100</v>
      </c>
    </row>
    <row r="564" spans="1:6" s="63" customFormat="1" ht="35.25" customHeight="1" outlineLevel="4" x14ac:dyDescent="0.2">
      <c r="A564" s="32" t="s">
        <v>44</v>
      </c>
      <c r="B564" s="28" t="s">
        <v>56</v>
      </c>
      <c r="C564" s="31" t="s">
        <v>7</v>
      </c>
      <c r="D564" s="29">
        <v>7200</v>
      </c>
      <c r="E564" s="29">
        <v>7200</v>
      </c>
      <c r="F564" s="30">
        <f t="shared" si="86"/>
        <v>100</v>
      </c>
    </row>
    <row r="565" spans="1:6" s="63" customFormat="1" ht="55.5" customHeight="1" outlineLevel="4" x14ac:dyDescent="0.2">
      <c r="A565" s="32" t="s">
        <v>31</v>
      </c>
      <c r="B565" s="31" t="s">
        <v>58</v>
      </c>
      <c r="C565" s="31" t="s">
        <v>1</v>
      </c>
      <c r="D565" s="29">
        <f>D566</f>
        <v>1853240.6</v>
      </c>
      <c r="E565" s="29">
        <f>E566</f>
        <v>1661932.55</v>
      </c>
      <c r="F565" s="30">
        <f t="shared" ref="F565:F572" si="87">E565/D565*100</f>
        <v>89.67710668544602</v>
      </c>
    </row>
    <row r="566" spans="1:6" s="63" customFormat="1" ht="32.25" customHeight="1" outlineLevel="4" x14ac:dyDescent="0.2">
      <c r="A566" s="18" t="s">
        <v>114</v>
      </c>
      <c r="B566" s="22" t="s">
        <v>58</v>
      </c>
      <c r="C566" s="22" t="s">
        <v>43</v>
      </c>
      <c r="D566" s="29">
        <f>D567</f>
        <v>1853240.6</v>
      </c>
      <c r="E566" s="29">
        <f>E567</f>
        <v>1661932.55</v>
      </c>
      <c r="F566" s="30">
        <f t="shared" si="87"/>
        <v>89.67710668544602</v>
      </c>
    </row>
    <row r="567" spans="1:6" s="63" customFormat="1" ht="33" customHeight="1" outlineLevel="2" x14ac:dyDescent="0.2">
      <c r="A567" s="21" t="s">
        <v>44</v>
      </c>
      <c r="B567" s="22" t="s">
        <v>58</v>
      </c>
      <c r="C567" s="22" t="s">
        <v>7</v>
      </c>
      <c r="D567" s="29">
        <v>1853240.6</v>
      </c>
      <c r="E567" s="29">
        <v>1661932.55</v>
      </c>
      <c r="F567" s="30">
        <f t="shared" si="87"/>
        <v>89.67710668544602</v>
      </c>
    </row>
    <row r="568" spans="1:6" s="63" customFormat="1" ht="60.75" customHeight="1" x14ac:dyDescent="0.2">
      <c r="A568" s="21" t="s">
        <v>227</v>
      </c>
      <c r="B568" s="22" t="s">
        <v>228</v>
      </c>
      <c r="C568" s="22" t="s">
        <v>1</v>
      </c>
      <c r="D568" s="29">
        <f>D569+D571</f>
        <v>19682059.920000002</v>
      </c>
      <c r="E568" s="29">
        <f>E569+E571</f>
        <v>19472953.330000002</v>
      </c>
      <c r="F568" s="30">
        <f t="shared" si="87"/>
        <v>98.937577718745203</v>
      </c>
    </row>
    <row r="569" spans="1:6" s="63" customFormat="1" ht="35.25" customHeight="1" x14ac:dyDescent="0.2">
      <c r="A569" s="21" t="s">
        <v>114</v>
      </c>
      <c r="B569" s="22" t="s">
        <v>228</v>
      </c>
      <c r="C569" s="22" t="s">
        <v>43</v>
      </c>
      <c r="D569" s="29">
        <f>D570</f>
        <v>260000</v>
      </c>
      <c r="E569" s="29">
        <f>E570</f>
        <v>150096.98000000001</v>
      </c>
      <c r="F569" s="30">
        <f t="shared" si="87"/>
        <v>57.729607692307695</v>
      </c>
    </row>
    <row r="570" spans="1:6" s="63" customFormat="1" ht="39" customHeight="1" x14ac:dyDescent="0.2">
      <c r="A570" s="21" t="s">
        <v>44</v>
      </c>
      <c r="B570" s="22" t="s">
        <v>228</v>
      </c>
      <c r="C570" s="22" t="s">
        <v>7</v>
      </c>
      <c r="D570" s="29">
        <v>260000</v>
      </c>
      <c r="E570" s="29">
        <v>150096.98000000001</v>
      </c>
      <c r="F570" s="30">
        <f t="shared" si="87"/>
        <v>57.729607692307695</v>
      </c>
    </row>
    <row r="571" spans="1:6" s="63" customFormat="1" ht="25.5" customHeight="1" x14ac:dyDescent="0.2">
      <c r="A571" s="21" t="s">
        <v>85</v>
      </c>
      <c r="B571" s="22" t="s">
        <v>228</v>
      </c>
      <c r="C571" s="22" t="s">
        <v>86</v>
      </c>
      <c r="D571" s="29">
        <f>D572</f>
        <v>19422059.920000002</v>
      </c>
      <c r="E571" s="29">
        <f>E572</f>
        <v>19322856.350000001</v>
      </c>
      <c r="F571" s="30">
        <f t="shared" si="87"/>
        <v>99.489222201925941</v>
      </c>
    </row>
    <row r="572" spans="1:6" s="63" customFormat="1" ht="36.75" customHeight="1" x14ac:dyDescent="0.2">
      <c r="A572" s="21" t="s">
        <v>29</v>
      </c>
      <c r="B572" s="22" t="s">
        <v>228</v>
      </c>
      <c r="C572" s="22" t="s">
        <v>30</v>
      </c>
      <c r="D572" s="29">
        <v>19422059.920000002</v>
      </c>
      <c r="E572" s="29">
        <v>19322856.350000001</v>
      </c>
      <c r="F572" s="30">
        <f t="shared" si="87"/>
        <v>99.489222201925941</v>
      </c>
    </row>
    <row r="573" spans="1:6" s="63" customFormat="1" ht="50.25" customHeight="1" outlineLevel="4" x14ac:dyDescent="0.2">
      <c r="A573" s="32" t="s">
        <v>12</v>
      </c>
      <c r="B573" s="28" t="s">
        <v>57</v>
      </c>
      <c r="C573" s="28" t="s">
        <v>1</v>
      </c>
      <c r="D573" s="29">
        <f>D574+D576</f>
        <v>1208033</v>
      </c>
      <c r="E573" s="29">
        <f>E574+E576</f>
        <v>1208033</v>
      </c>
      <c r="F573" s="30">
        <f t="shared" si="86"/>
        <v>100</v>
      </c>
    </row>
    <row r="574" spans="1:6" s="63" customFormat="1" ht="58.5" customHeight="1" outlineLevel="4" x14ac:dyDescent="0.2">
      <c r="A574" s="27" t="s">
        <v>138</v>
      </c>
      <c r="B574" s="28" t="s">
        <v>57</v>
      </c>
      <c r="C574" s="31" t="s">
        <v>40</v>
      </c>
      <c r="D574" s="29">
        <f>D575</f>
        <v>1016025.94</v>
      </c>
      <c r="E574" s="29">
        <f>E575</f>
        <v>1016025.94</v>
      </c>
      <c r="F574" s="30">
        <f t="shared" si="86"/>
        <v>100</v>
      </c>
    </row>
    <row r="575" spans="1:6" s="63" customFormat="1" ht="34.5" customHeight="1" outlineLevel="4" x14ac:dyDescent="0.2">
      <c r="A575" s="27" t="s">
        <v>140</v>
      </c>
      <c r="B575" s="28" t="s">
        <v>57</v>
      </c>
      <c r="C575" s="31" t="s">
        <v>4</v>
      </c>
      <c r="D575" s="29">
        <v>1016025.94</v>
      </c>
      <c r="E575" s="29">
        <v>1016025.94</v>
      </c>
      <c r="F575" s="30">
        <f t="shared" si="86"/>
        <v>100</v>
      </c>
    </row>
    <row r="576" spans="1:6" s="63" customFormat="1" ht="30.75" customHeight="1" outlineLevel="4" x14ac:dyDescent="0.2">
      <c r="A576" s="27" t="s">
        <v>114</v>
      </c>
      <c r="B576" s="28" t="s">
        <v>57</v>
      </c>
      <c r="C576" s="31" t="s">
        <v>43</v>
      </c>
      <c r="D576" s="29">
        <f>D577</f>
        <v>192007.06</v>
      </c>
      <c r="E576" s="29">
        <f>E577</f>
        <v>192007.06</v>
      </c>
      <c r="F576" s="30">
        <f t="shared" si="86"/>
        <v>100</v>
      </c>
    </row>
    <row r="577" spans="1:6" s="63" customFormat="1" ht="32.25" customHeight="1" outlineLevel="4" x14ac:dyDescent="0.2">
      <c r="A577" s="32" t="s">
        <v>44</v>
      </c>
      <c r="B577" s="28" t="s">
        <v>57</v>
      </c>
      <c r="C577" s="31" t="s">
        <v>7</v>
      </c>
      <c r="D577" s="29">
        <v>192007.06</v>
      </c>
      <c r="E577" s="29">
        <v>192007.06</v>
      </c>
      <c r="F577" s="30">
        <f t="shared" si="86"/>
        <v>100</v>
      </c>
    </row>
    <row r="578" spans="1:6" s="63" customFormat="1" ht="66" customHeight="1" outlineLevel="5" x14ac:dyDescent="0.2">
      <c r="A578" s="18" t="s">
        <v>32</v>
      </c>
      <c r="B578" s="22" t="s">
        <v>63</v>
      </c>
      <c r="C578" s="22" t="s">
        <v>1</v>
      </c>
      <c r="D578" s="29">
        <f>D579</f>
        <v>20870.169999999998</v>
      </c>
      <c r="E578" s="29">
        <f>E579</f>
        <v>20870.169999999998</v>
      </c>
      <c r="F578" s="30">
        <f t="shared" ref="F578:F588" si="88">E578/D578*100</f>
        <v>100</v>
      </c>
    </row>
    <row r="579" spans="1:6" s="63" customFormat="1" ht="34.5" customHeight="1" outlineLevel="2" x14ac:dyDescent="0.2">
      <c r="A579" s="18" t="s">
        <v>114</v>
      </c>
      <c r="B579" s="22" t="s">
        <v>63</v>
      </c>
      <c r="C579" s="22" t="s">
        <v>43</v>
      </c>
      <c r="D579" s="29">
        <f>D580</f>
        <v>20870.169999999998</v>
      </c>
      <c r="E579" s="29">
        <f>E580</f>
        <v>20870.169999999998</v>
      </c>
      <c r="F579" s="30">
        <f t="shared" si="88"/>
        <v>100</v>
      </c>
    </row>
    <row r="580" spans="1:6" s="63" customFormat="1" ht="36" customHeight="1" outlineLevel="5" x14ac:dyDescent="0.2">
      <c r="A580" s="21" t="s">
        <v>44</v>
      </c>
      <c r="B580" s="22" t="s">
        <v>63</v>
      </c>
      <c r="C580" s="22" t="s">
        <v>7</v>
      </c>
      <c r="D580" s="29">
        <v>20870.169999999998</v>
      </c>
      <c r="E580" s="29">
        <v>20870.169999999998</v>
      </c>
      <c r="F580" s="30">
        <f t="shared" si="88"/>
        <v>100</v>
      </c>
    </row>
    <row r="581" spans="1:6" s="63" customFormat="1" ht="84" customHeight="1" outlineLevel="2" x14ac:dyDescent="0.2">
      <c r="A581" s="32" t="s">
        <v>189</v>
      </c>
      <c r="B581" s="42" t="s">
        <v>135</v>
      </c>
      <c r="C581" s="31" t="s">
        <v>1</v>
      </c>
      <c r="D581" s="29">
        <f>D582</f>
        <v>3387.08</v>
      </c>
      <c r="E581" s="29">
        <f>E582</f>
        <v>0</v>
      </c>
      <c r="F581" s="30">
        <f t="shared" si="88"/>
        <v>0</v>
      </c>
    </row>
    <row r="582" spans="1:6" s="63" customFormat="1" ht="30.75" customHeight="1" outlineLevel="2" x14ac:dyDescent="0.2">
      <c r="A582" s="27" t="s">
        <v>114</v>
      </c>
      <c r="B582" s="42" t="s">
        <v>135</v>
      </c>
      <c r="C582" s="31" t="s">
        <v>43</v>
      </c>
      <c r="D582" s="29">
        <f>D583</f>
        <v>3387.08</v>
      </c>
      <c r="E582" s="29">
        <f>E583</f>
        <v>0</v>
      </c>
      <c r="F582" s="30">
        <f t="shared" si="88"/>
        <v>0</v>
      </c>
    </row>
    <row r="583" spans="1:6" s="63" customFormat="1" ht="39.75" customHeight="1" outlineLevel="2" x14ac:dyDescent="0.2">
      <c r="A583" s="27" t="s">
        <v>44</v>
      </c>
      <c r="B583" s="42" t="s">
        <v>135</v>
      </c>
      <c r="C583" s="31" t="s">
        <v>7</v>
      </c>
      <c r="D583" s="29">
        <v>3387.08</v>
      </c>
      <c r="E583" s="29">
        <v>0</v>
      </c>
      <c r="F583" s="30">
        <f t="shared" si="88"/>
        <v>0</v>
      </c>
    </row>
    <row r="584" spans="1:6" s="63" customFormat="1" ht="44.25" customHeight="1" outlineLevel="5" x14ac:dyDescent="0.2">
      <c r="A584" s="27" t="s">
        <v>137</v>
      </c>
      <c r="B584" s="31" t="s">
        <v>136</v>
      </c>
      <c r="C584" s="31" t="s">
        <v>1</v>
      </c>
      <c r="D584" s="29">
        <f>D585+D587</f>
        <v>2582883</v>
      </c>
      <c r="E584" s="29">
        <f>E585+E587</f>
        <v>2582883</v>
      </c>
      <c r="F584" s="30">
        <f t="shared" si="88"/>
        <v>100</v>
      </c>
    </row>
    <row r="585" spans="1:6" s="63" customFormat="1" ht="64.5" customHeight="1" outlineLevel="5" x14ac:dyDescent="0.2">
      <c r="A585" s="27" t="s">
        <v>223</v>
      </c>
      <c r="B585" s="31" t="s">
        <v>136</v>
      </c>
      <c r="C585" s="31" t="s">
        <v>40</v>
      </c>
      <c r="D585" s="29">
        <f>D586</f>
        <v>2250540.59</v>
      </c>
      <c r="E585" s="29">
        <f>E586</f>
        <v>2250540.59</v>
      </c>
      <c r="F585" s="30">
        <f t="shared" si="88"/>
        <v>100</v>
      </c>
    </row>
    <row r="586" spans="1:6" s="63" customFormat="1" ht="35.25" customHeight="1" outlineLevel="5" x14ac:dyDescent="0.2">
      <c r="A586" s="27" t="s">
        <v>141</v>
      </c>
      <c r="B586" s="31" t="s">
        <v>136</v>
      </c>
      <c r="C586" s="31" t="s">
        <v>4</v>
      </c>
      <c r="D586" s="29">
        <v>2250540.59</v>
      </c>
      <c r="E586" s="29">
        <v>2250540.59</v>
      </c>
      <c r="F586" s="30">
        <f t="shared" si="88"/>
        <v>100</v>
      </c>
    </row>
    <row r="587" spans="1:6" s="63" customFormat="1" ht="35.25" customHeight="1" outlineLevel="5" x14ac:dyDescent="0.2">
      <c r="A587" s="27" t="s">
        <v>114</v>
      </c>
      <c r="B587" s="31" t="s">
        <v>136</v>
      </c>
      <c r="C587" s="31" t="s">
        <v>43</v>
      </c>
      <c r="D587" s="29">
        <f>D588</f>
        <v>332342.40999999997</v>
      </c>
      <c r="E587" s="29">
        <f>E588</f>
        <v>332342.40999999997</v>
      </c>
      <c r="F587" s="30">
        <f t="shared" si="88"/>
        <v>100</v>
      </c>
    </row>
    <row r="588" spans="1:6" s="63" customFormat="1" ht="37.5" customHeight="1" outlineLevel="5" x14ac:dyDescent="0.2">
      <c r="A588" s="27" t="s">
        <v>165</v>
      </c>
      <c r="B588" s="31" t="s">
        <v>136</v>
      </c>
      <c r="C588" s="31" t="s">
        <v>7</v>
      </c>
      <c r="D588" s="29">
        <v>332342.40999999997</v>
      </c>
      <c r="E588" s="29">
        <v>332342.40999999997</v>
      </c>
      <c r="F588" s="30">
        <f t="shared" si="88"/>
        <v>100</v>
      </c>
    </row>
    <row r="589" spans="1:6" s="63" customFormat="1" ht="48.75" customHeight="1" outlineLevel="4" x14ac:dyDescent="0.2">
      <c r="A589" s="27" t="s">
        <v>272</v>
      </c>
      <c r="B589" s="28" t="s">
        <v>273</v>
      </c>
      <c r="C589" s="31" t="s">
        <v>1</v>
      </c>
      <c r="D589" s="29">
        <f>D590+D592</f>
        <v>721305</v>
      </c>
      <c r="E589" s="29">
        <f>E590+E592</f>
        <v>721305</v>
      </c>
      <c r="F589" s="30">
        <f t="shared" si="86"/>
        <v>100</v>
      </c>
    </row>
    <row r="590" spans="1:6" s="63" customFormat="1" ht="60.75" customHeight="1" outlineLevel="4" x14ac:dyDescent="0.2">
      <c r="A590" s="27" t="s">
        <v>138</v>
      </c>
      <c r="B590" s="28" t="s">
        <v>273</v>
      </c>
      <c r="C590" s="31" t="s">
        <v>40</v>
      </c>
      <c r="D590" s="29">
        <f>D591</f>
        <v>714631.04</v>
      </c>
      <c r="E590" s="29">
        <f>E591</f>
        <v>714631.04</v>
      </c>
      <c r="F590" s="30">
        <f t="shared" si="86"/>
        <v>100</v>
      </c>
    </row>
    <row r="591" spans="1:6" s="63" customFormat="1" ht="32.25" customHeight="1" outlineLevel="4" x14ac:dyDescent="0.2">
      <c r="A591" s="27" t="s">
        <v>140</v>
      </c>
      <c r="B591" s="28" t="s">
        <v>273</v>
      </c>
      <c r="C591" s="31" t="s">
        <v>4</v>
      </c>
      <c r="D591" s="29">
        <v>714631.04</v>
      </c>
      <c r="E591" s="29">
        <v>714631.04</v>
      </c>
      <c r="F591" s="30">
        <f t="shared" si="86"/>
        <v>100</v>
      </c>
    </row>
    <row r="592" spans="1:6" s="63" customFormat="1" ht="33.75" customHeight="1" outlineLevel="4" x14ac:dyDescent="0.2">
      <c r="A592" s="27" t="s">
        <v>114</v>
      </c>
      <c r="B592" s="28" t="s">
        <v>273</v>
      </c>
      <c r="C592" s="31" t="s">
        <v>43</v>
      </c>
      <c r="D592" s="29">
        <f>D593</f>
        <v>6673.96</v>
      </c>
      <c r="E592" s="29">
        <f>E593</f>
        <v>6673.96</v>
      </c>
      <c r="F592" s="30">
        <f t="shared" si="86"/>
        <v>100</v>
      </c>
    </row>
    <row r="593" spans="1:6" s="63" customFormat="1" ht="32.25" customHeight="1" outlineLevel="4" x14ac:dyDescent="0.2">
      <c r="A593" s="32" t="s">
        <v>44</v>
      </c>
      <c r="B593" s="28" t="s">
        <v>273</v>
      </c>
      <c r="C593" s="31" t="s">
        <v>7</v>
      </c>
      <c r="D593" s="29">
        <v>6673.96</v>
      </c>
      <c r="E593" s="29">
        <v>6673.96</v>
      </c>
      <c r="F593" s="30">
        <f t="shared" si="86"/>
        <v>100</v>
      </c>
    </row>
    <row r="594" spans="1:6" ht="16.5" customHeight="1" x14ac:dyDescent="0.2">
      <c r="A594" s="15" t="s">
        <v>388</v>
      </c>
      <c r="B594" s="12"/>
      <c r="C594" s="13"/>
      <c r="D594" s="14">
        <f>D12+D16+D33+D37+D42+D46+D62+D80+D98+D220+D345+D382+D394+D436+D441+D449+D454+D460+D465+D470+D498+D503</f>
        <v>1285069924.9300001</v>
      </c>
      <c r="E594" s="14">
        <f>E503+E498+E470+E465+E460+E454+E441+E436+E394+E382+E345+E220+E98+E80+E62+E46+E42+E37+E33+E16+E12+E449</f>
        <v>1247397590.3599999</v>
      </c>
      <c r="F594" s="17">
        <f t="shared" ref="F594" si="89">E594/D594*100</f>
        <v>97.068460335179637</v>
      </c>
    </row>
  </sheetData>
  <autoFilter ref="A10:F594"/>
  <mergeCells count="5">
    <mergeCell ref="D2:E2"/>
    <mergeCell ref="D4:F4"/>
    <mergeCell ref="D3:F3"/>
    <mergeCell ref="A8:D8"/>
    <mergeCell ref="A7:F7"/>
  </mergeCells>
  <pageMargins left="0.9055118110236221" right="0.5118110236220472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2023-03-09T02:55:23Z</cp:lastPrinted>
  <dcterms:created xsi:type="dcterms:W3CDTF">2019-06-18T02:48:46Z</dcterms:created>
  <dcterms:modified xsi:type="dcterms:W3CDTF">2025-04-02T01:11:13Z</dcterms:modified>
</cp:coreProperties>
</file>